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년 1월 이후\# 졸업요건\생명과학기술학부\홈페이지 자가점검표\"/>
    </mc:Choice>
  </mc:AlternateContent>
  <xr:revisionPtr revIDLastSave="0" documentId="13_ncr:1_{03C4A03B-2A41-469F-99FB-1321D267826E}" xr6:coauthVersionLast="47" xr6:coauthVersionMax="47" xr10:uidLastSave="{00000000-0000-0000-0000-000000000000}"/>
  <bookViews>
    <workbookView xWindow="28680" yWindow="-60" windowWidth="29040" windowHeight="15720" xr2:uid="{8975F56C-D14E-43E4-97D5-039B2174D88F}"/>
  </bookViews>
  <sheets>
    <sheet name="2021학번 이후~(심화)생명과학" sheetId="3" r:id="rId1"/>
    <sheet name="2021학번 이후~(심화)바이오산업학" sheetId="1" r:id="rId2"/>
    <sheet name="~2020학번까지" sheetId="2" r:id="rId3"/>
  </sheets>
  <definedNames>
    <definedName name="_xlnm.Print_Area" localSheetId="2">'~2020학번까지'!$B$1:$S$46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Q26" i="1"/>
  <c r="Q26" i="3"/>
  <c r="H26" i="3"/>
  <c r="F28" i="1"/>
  <c r="O28" i="1"/>
  <c r="O29" i="3"/>
  <c r="Q27" i="2"/>
  <c r="O32" i="1"/>
  <c r="O29" i="1"/>
  <c r="O27" i="1"/>
  <c r="F37" i="2" l="1"/>
  <c r="F36" i="2"/>
  <c r="F35" i="2"/>
  <c r="F34" i="2"/>
  <c r="F33" i="2"/>
  <c r="F32" i="2"/>
  <c r="F31" i="2"/>
  <c r="F30" i="2"/>
  <c r="O37" i="2"/>
  <c r="O36" i="2"/>
  <c r="O35" i="2"/>
  <c r="O34" i="2"/>
  <c r="O33" i="2"/>
  <c r="O32" i="2"/>
  <c r="O31" i="2"/>
  <c r="O30" i="2"/>
  <c r="O26" i="2"/>
  <c r="O25" i="2"/>
  <c r="O24" i="2"/>
  <c r="O23" i="2"/>
  <c r="O22" i="2"/>
  <c r="O21" i="2"/>
  <c r="O20" i="2"/>
  <c r="F26" i="2"/>
  <c r="F25" i="2"/>
  <c r="F24" i="2"/>
  <c r="F23" i="2"/>
  <c r="F22" i="2"/>
  <c r="F21" i="2"/>
  <c r="F20" i="2"/>
  <c r="Q31" i="1"/>
  <c r="Q40" i="3"/>
  <c r="H40" i="3"/>
  <c r="O39" i="3"/>
  <c r="F39" i="3"/>
  <c r="O38" i="3"/>
  <c r="F38" i="3"/>
  <c r="O37" i="3"/>
  <c r="F37" i="3"/>
  <c r="O36" i="3"/>
  <c r="F36" i="3"/>
  <c r="O35" i="3"/>
  <c r="F35" i="3"/>
  <c r="O34" i="3"/>
  <c r="F34" i="3"/>
  <c r="O33" i="3"/>
  <c r="F33" i="3"/>
  <c r="O32" i="3"/>
  <c r="F32" i="3"/>
  <c r="Q31" i="3"/>
  <c r="Q41" i="3" s="1"/>
  <c r="H31" i="3"/>
  <c r="O30" i="3"/>
  <c r="O28" i="3"/>
  <c r="F28" i="3"/>
  <c r="O27" i="3"/>
  <c r="F27" i="3"/>
  <c r="O25" i="3"/>
  <c r="F25" i="3"/>
  <c r="O24" i="3"/>
  <c r="F24" i="3"/>
  <c r="O23" i="3"/>
  <c r="F23" i="3"/>
  <c r="O22" i="3"/>
  <c r="F22" i="3"/>
  <c r="O21" i="3"/>
  <c r="F21" i="3"/>
  <c r="O20" i="3"/>
  <c r="F20" i="3"/>
  <c r="O19" i="3"/>
  <c r="F19" i="3"/>
  <c r="F17" i="3"/>
  <c r="Q16" i="3"/>
  <c r="H16" i="3"/>
  <c r="H41" i="3" s="1"/>
  <c r="F17" i="1"/>
  <c r="F25" i="1"/>
  <c r="F24" i="1"/>
  <c r="F23" i="1"/>
  <c r="F22" i="1"/>
  <c r="F21" i="1"/>
  <c r="F20" i="1"/>
  <c r="F27" i="1"/>
  <c r="O39" i="1" l="1"/>
  <c r="O38" i="1"/>
  <c r="O37" i="1"/>
  <c r="O36" i="1"/>
  <c r="O20" i="1"/>
  <c r="O19" i="1"/>
  <c r="O33" i="1"/>
  <c r="F39" i="1"/>
  <c r="F38" i="1"/>
  <c r="F37" i="1"/>
  <c r="F36" i="1"/>
  <c r="F35" i="1"/>
  <c r="F34" i="1"/>
  <c r="F33" i="1"/>
  <c r="F32" i="1"/>
  <c r="O25" i="1"/>
  <c r="O24" i="1"/>
  <c r="O23" i="1"/>
  <c r="O22" i="1"/>
  <c r="O21" i="1"/>
  <c r="O35" i="1"/>
  <c r="O34" i="1"/>
  <c r="H27" i="2"/>
  <c r="Q38" i="2"/>
  <c r="H19" i="2"/>
  <c r="H38" i="2"/>
  <c r="Q19" i="2"/>
  <c r="Q40" i="1"/>
  <c r="Q41" i="1" s="1"/>
  <c r="H40" i="1"/>
  <c r="Q16" i="1"/>
  <c r="H31" i="1"/>
  <c r="H16" i="1"/>
  <c r="H41" i="1" l="1"/>
  <c r="H39" i="2"/>
  <c r="Q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6" authorId="0" shapeId="0" xr:uid="{722914F2-51A4-4992-9799-825E8A295AE7}">
      <text>
        <r>
          <rPr>
            <b/>
            <sz val="9"/>
            <color indexed="81"/>
            <rFont val="Tahoma"/>
            <family val="2"/>
          </rPr>
          <t>4000</t>
        </r>
        <r>
          <rPr>
            <b/>
            <sz val="9"/>
            <color indexed="81"/>
            <rFont val="돋움"/>
            <family val="3"/>
            <charset val="129"/>
          </rPr>
          <t>단위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 shapeId="0" xr:uid="{16E01903-5F25-4BC0-8FE8-3D0EB303C7F2}">
      <text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(4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6" authorId="0" shapeId="0" xr:uid="{20976226-34B7-4816-9EB4-95E1A0E4CAFE}">
      <text>
        <r>
          <rPr>
            <b/>
            <sz val="9"/>
            <color indexed="81"/>
            <rFont val="Tahoma"/>
            <family val="2"/>
          </rPr>
          <t>4000</t>
        </r>
        <r>
          <rPr>
            <b/>
            <sz val="9"/>
            <color indexed="81"/>
            <rFont val="돋움"/>
            <family val="3"/>
            <charset val="129"/>
          </rPr>
          <t>단위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 shapeId="0" xr:uid="{E09FBD6D-E094-4506-99B5-D714789C7DEA}">
      <text>
        <r>
          <rPr>
            <b/>
            <sz val="9"/>
            <color indexed="81"/>
            <rFont val="돋움"/>
            <family val="3"/>
            <charset val="129"/>
          </rPr>
          <t>전필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(4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7" authorId="0" shapeId="0" xr:uid="{748BF509-16FE-47E9-BEDC-926C2193CEB8}">
      <text>
        <r>
          <rPr>
            <b/>
            <sz val="9"/>
            <color indexed="81"/>
            <rFont val="돋움"/>
            <family val="3"/>
            <charset val="129"/>
          </rPr>
          <t>전공선택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>) 9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 shapeId="0" xr:uid="{087F1B45-3D7D-49F3-B38D-B756948530A9}">
      <text>
        <r>
          <rPr>
            <b/>
            <sz val="9"/>
            <color indexed="81"/>
            <rFont val="돋움"/>
            <family val="3"/>
            <charset val="129"/>
          </rPr>
          <t>전공선택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>) 9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<sst xmlns="http://schemas.openxmlformats.org/spreadsheetml/2006/main" count="520" uniqueCount="138">
  <si>
    <t>과목명</t>
  </si>
  <si>
    <t>학점</t>
  </si>
  <si>
    <t>*교양영역 학점이수확인은 교무처(학적)와 상담하시기 바랍니다.</t>
    <phoneticPr fontId="2" type="noConversion"/>
  </si>
  <si>
    <t>순번</t>
    <phoneticPr fontId="2" type="noConversion"/>
  </si>
  <si>
    <t>학정번호</t>
    <phoneticPr fontId="2" type="noConversion"/>
  </si>
  <si>
    <t>종별</t>
    <phoneticPr fontId="2" type="noConversion"/>
  </si>
  <si>
    <t>단위수</t>
    <phoneticPr fontId="2" type="noConversion"/>
  </si>
  <si>
    <t>과목명</t>
    <phoneticPr fontId="2" type="noConversion"/>
  </si>
  <si>
    <t>전필</t>
  </si>
  <si>
    <t>BST2001</t>
  </si>
  <si>
    <t>세포생물학</t>
  </si>
  <si>
    <t>BST2003</t>
  </si>
  <si>
    <t xml:space="preserve">동물생리학 </t>
  </si>
  <si>
    <t>BST2004</t>
  </si>
  <si>
    <t>분자생물학</t>
  </si>
  <si>
    <t>BST2006</t>
  </si>
  <si>
    <t>식물생리학</t>
  </si>
  <si>
    <t>비고</t>
    <phoneticPr fontId="2" type="noConversion"/>
  </si>
  <si>
    <t>(학점취득현황표에서 확인가능)</t>
    <phoneticPr fontId="2" type="noConversion"/>
  </si>
  <si>
    <t>구분</t>
    <phoneticPr fontId="2" type="noConversion"/>
  </si>
  <si>
    <t>전공필수</t>
    <phoneticPr fontId="2" type="noConversion"/>
  </si>
  <si>
    <t>(심화)생명과학전공</t>
    <phoneticPr fontId="2" type="noConversion"/>
  </si>
  <si>
    <t>(심화)바이오산업학전공</t>
    <phoneticPr fontId="2" type="noConversion"/>
  </si>
  <si>
    <t>수기 확인</t>
    <phoneticPr fontId="2" type="noConversion"/>
  </si>
  <si>
    <t>소계</t>
    <phoneticPr fontId="2" type="noConversion"/>
  </si>
  <si>
    <t>4000 실험</t>
    <phoneticPr fontId="2" type="noConversion"/>
  </si>
  <si>
    <t>(기본)생명과학기술학전공</t>
    <phoneticPr fontId="2" type="noConversion"/>
  </si>
  <si>
    <t>4000단위 실험과목 작성</t>
    <phoneticPr fontId="2" type="noConversion"/>
  </si>
  <si>
    <t>생명과학기술학전공 교과표 중 
3000 또는 4000단위
이수과목 합계</t>
    <phoneticPr fontId="2" type="noConversion"/>
  </si>
  <si>
    <t>전공 3~4000</t>
    <phoneticPr fontId="2" type="noConversion"/>
  </si>
  <si>
    <t>전공탐색</t>
    <phoneticPr fontId="2" type="noConversion"/>
  </si>
  <si>
    <r>
      <t xml:space="preserve">합계
(전공학점 총 </t>
    </r>
    <r>
      <rPr>
        <b/>
        <sz val="12"/>
        <color rgb="FFFF0000"/>
        <rFont val="맑은 고딕"/>
        <family val="3"/>
        <charset val="129"/>
        <scheme val="minor"/>
      </rPr>
      <t>36</t>
    </r>
    <r>
      <rPr>
        <b/>
        <sz val="10"/>
        <color rgb="FF000000"/>
        <rFont val="맑은 고딕"/>
        <family val="3"/>
        <charset val="129"/>
        <scheme val="minor"/>
      </rPr>
      <t>학점)</t>
    </r>
    <phoneticPr fontId="2" type="noConversion"/>
  </si>
  <si>
    <t>전선</t>
    <phoneticPr fontId="2" type="noConversion"/>
  </si>
  <si>
    <t>전선(교차인정)</t>
    <phoneticPr fontId="2" type="noConversion"/>
  </si>
  <si>
    <t>BST3001</t>
  </si>
  <si>
    <t>생화학</t>
  </si>
  <si>
    <t>미생물학</t>
  </si>
  <si>
    <t>BST3011</t>
  </si>
  <si>
    <t>유전학</t>
  </si>
  <si>
    <t>BST3130</t>
  </si>
  <si>
    <t>생명과학실험</t>
  </si>
  <si>
    <t>BST3123</t>
  </si>
  <si>
    <t>바이오소재산업학</t>
  </si>
  <si>
    <t>BST3138</t>
  </si>
  <si>
    <t>유전공학</t>
  </si>
  <si>
    <t>-</t>
    <phoneticPr fontId="2" type="noConversion"/>
  </si>
  <si>
    <t>(심화)생명과학전공 교과표 중 
3000 또는 4000단위
이수과목 합계</t>
    <phoneticPr fontId="2" type="noConversion"/>
  </si>
  <si>
    <t>(심화)바이오산업학전공 교과표 중 
3000 또는 4000단위
이수과목 합계</t>
    <phoneticPr fontId="2" type="noConversion"/>
  </si>
  <si>
    <r>
      <t xml:space="preserve">합계
(전공학점 총 </t>
    </r>
    <r>
      <rPr>
        <b/>
        <sz val="12"/>
        <color rgb="FFFF0000"/>
        <rFont val="맑은 고딕"/>
        <family val="3"/>
        <charset val="129"/>
        <scheme val="minor"/>
      </rPr>
      <t>36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00"/>
        <rFont val="맑은 고딕"/>
        <family val="3"/>
        <charset val="129"/>
        <scheme val="minor"/>
      </rPr>
      <t>학점)</t>
    </r>
    <phoneticPr fontId="2" type="noConversion"/>
  </si>
  <si>
    <t>*제출서류: 학점취득현황표, 전공사정용성적표</t>
    <phoneticPr fontId="2" type="noConversion"/>
  </si>
  <si>
    <t xml:space="preserve">*졸업가능여부는 최종학기 성적 등재 후에 확정됩니다. </t>
    <phoneticPr fontId="2" type="noConversion"/>
  </si>
  <si>
    <t>*마지막 학기에 신청한 과목까지 기입(비고란)하시기 바랍니다.</t>
    <phoneticPr fontId="2" type="noConversion"/>
  </si>
  <si>
    <t>[유의사항]</t>
    <phoneticPr fontId="2" type="noConversion"/>
  </si>
  <si>
    <t>*위 확인표는 졸업사정을 위한 단순 참고자료입니다.</t>
    <phoneticPr fontId="2" type="noConversion"/>
  </si>
  <si>
    <t>기본-심화 중복</t>
    <phoneticPr fontId="2" type="noConversion"/>
  </si>
  <si>
    <t>생명과학전공</t>
    <phoneticPr fontId="2" type="noConversion"/>
  </si>
  <si>
    <t>응용생명과학전공</t>
    <phoneticPr fontId="2" type="noConversion"/>
  </si>
  <si>
    <t>전공선택(필수)</t>
  </si>
  <si>
    <t>전공선택(필수)</t>
    <phoneticPr fontId="2" type="noConversion"/>
  </si>
  <si>
    <t>유전학</t>
    <phoneticPr fontId="2" type="noConversion"/>
  </si>
  <si>
    <t>식물생장과분자생리</t>
    <phoneticPr fontId="2" type="noConversion"/>
  </si>
  <si>
    <t>세포생물학</t>
    <phoneticPr fontId="2" type="noConversion"/>
  </si>
  <si>
    <t>동물생리학</t>
    <phoneticPr fontId="2" type="noConversion"/>
  </si>
  <si>
    <t>분자생물학</t>
    <phoneticPr fontId="2" type="noConversion"/>
  </si>
  <si>
    <t>식물생리학</t>
    <phoneticPr fontId="2" type="noConversion"/>
  </si>
  <si>
    <t>미생물학</t>
    <phoneticPr fontId="2" type="noConversion"/>
  </si>
  <si>
    <t>생화학</t>
    <phoneticPr fontId="2" type="noConversion"/>
  </si>
  <si>
    <t>생명과학실험</t>
    <phoneticPr fontId="2" type="noConversion"/>
  </si>
  <si>
    <t>전공학점 이수 확인표(~2020학번 이전)</t>
    <phoneticPr fontId="2" type="noConversion"/>
  </si>
  <si>
    <t>BST3011</t>
    <phoneticPr fontId="2" type="noConversion"/>
  </si>
  <si>
    <t>BST3021</t>
    <phoneticPr fontId="2" type="noConversion"/>
  </si>
  <si>
    <t>BST2001</t>
    <phoneticPr fontId="2" type="noConversion"/>
  </si>
  <si>
    <t>BST2003</t>
    <phoneticPr fontId="2" type="noConversion"/>
  </si>
  <si>
    <t>BST2004</t>
    <phoneticPr fontId="2" type="noConversion"/>
  </si>
  <si>
    <t>BST2006</t>
    <phoneticPr fontId="2" type="noConversion"/>
  </si>
  <si>
    <t>BST3152</t>
    <phoneticPr fontId="2" type="noConversion"/>
  </si>
  <si>
    <t>BST3001</t>
    <phoneticPr fontId="2" type="noConversion"/>
  </si>
  <si>
    <t>BST3130</t>
    <phoneticPr fontId="2" type="noConversion"/>
  </si>
  <si>
    <t>바이오의약품</t>
    <phoneticPr fontId="2" type="noConversion"/>
  </si>
  <si>
    <t>토양자원학및실험 대체</t>
    <phoneticPr fontId="2" type="noConversion"/>
  </si>
  <si>
    <t>바이오소재산업학</t>
    <phoneticPr fontId="2" type="noConversion"/>
  </si>
  <si>
    <t>생물신소재공학 대체</t>
    <phoneticPr fontId="2" type="noConversion"/>
  </si>
  <si>
    <t>생식생물학</t>
    <phoneticPr fontId="2" type="noConversion"/>
  </si>
  <si>
    <t>동물생식학 대체</t>
    <phoneticPr fontId="2" type="noConversion"/>
  </si>
  <si>
    <t>BST3123</t>
    <phoneticPr fontId="2" type="noConversion"/>
  </si>
  <si>
    <t>BST3143</t>
    <phoneticPr fontId="2" type="noConversion"/>
  </si>
  <si>
    <t>BST3105</t>
    <phoneticPr fontId="2" type="noConversion"/>
  </si>
  <si>
    <t>전선</t>
  </si>
  <si>
    <t>생물계통분류학 대체</t>
    <phoneticPr fontId="2" type="noConversion"/>
  </si>
  <si>
    <t>바이러스학</t>
    <phoneticPr fontId="2" type="noConversion"/>
  </si>
  <si>
    <t>BST3030</t>
    <phoneticPr fontId="2" type="noConversion"/>
  </si>
  <si>
    <r>
      <t>1. 총졸업학점(</t>
    </r>
    <r>
      <rPr>
        <b/>
        <sz val="14"/>
        <color rgb="FFFF0000"/>
        <rFont val="맑은 고딕"/>
        <family val="3"/>
        <charset val="129"/>
        <scheme val="minor"/>
      </rPr>
      <t>140</t>
    </r>
    <r>
      <rPr>
        <b/>
        <sz val="14"/>
        <color rgb="FF0000FF"/>
        <rFont val="맑은 고딕"/>
        <family val="3"/>
        <charset val="129"/>
        <scheme val="minor"/>
      </rPr>
      <t xml:space="preserve">학점) 및 3~4000단위 </t>
    </r>
    <r>
      <rPr>
        <b/>
        <sz val="14"/>
        <color rgb="FFFF0000"/>
        <rFont val="맑은 고딕"/>
        <family val="3"/>
        <charset val="129"/>
        <scheme val="minor"/>
      </rPr>
      <t>45</t>
    </r>
    <r>
      <rPr>
        <b/>
        <sz val="14"/>
        <color rgb="FF0000FF"/>
        <rFont val="맑은 고딕"/>
        <family val="3"/>
        <charset val="129"/>
        <scheme val="minor"/>
      </rPr>
      <t>학점 이수</t>
    </r>
    <phoneticPr fontId="2" type="noConversion"/>
  </si>
  <si>
    <r>
      <t xml:space="preserve">4. 위 3번 충족 시 전공간 </t>
    </r>
    <r>
      <rPr>
        <b/>
        <sz val="14"/>
        <color rgb="FFFF0000"/>
        <rFont val="맑은 고딕"/>
        <family val="3"/>
        <charset val="129"/>
        <scheme val="minor"/>
      </rPr>
      <t>교차인정</t>
    </r>
    <r>
      <rPr>
        <b/>
        <sz val="14"/>
        <color rgb="FF0000FF"/>
        <rFont val="맑은 고딕"/>
        <family val="3"/>
        <charset val="129"/>
        <scheme val="minor"/>
      </rPr>
      <t xml:space="preserve"> 가능</t>
    </r>
    <phoneticPr fontId="2" type="noConversion"/>
  </si>
  <si>
    <r>
      <t xml:space="preserve">5. 전공 이수학점 </t>
    </r>
    <r>
      <rPr>
        <b/>
        <sz val="14"/>
        <color rgb="FFFF0000"/>
        <rFont val="맑은 고딕"/>
        <family val="3"/>
        <charset val="129"/>
        <scheme val="minor"/>
      </rPr>
      <t>60</t>
    </r>
    <r>
      <rPr>
        <b/>
        <sz val="14"/>
        <color rgb="FF0000FF"/>
        <rFont val="맑은 고딕"/>
        <family val="3"/>
        <charset val="129"/>
        <scheme val="minor"/>
      </rPr>
      <t xml:space="preserve"> 학점</t>
    </r>
    <phoneticPr fontId="2" type="noConversion"/>
  </si>
  <si>
    <r>
      <t>1. 총졸업학점(</t>
    </r>
    <r>
      <rPr>
        <b/>
        <sz val="14"/>
        <color rgb="FFFF0000"/>
        <rFont val="맑은 고딕"/>
        <family val="3"/>
        <charset val="129"/>
        <scheme val="minor"/>
      </rPr>
      <t>135</t>
    </r>
    <r>
      <rPr>
        <b/>
        <sz val="14"/>
        <color rgb="FF0000FF"/>
        <rFont val="맑은 고딕"/>
        <family val="3"/>
        <charset val="129"/>
        <scheme val="minor"/>
      </rPr>
      <t xml:space="preserve">학점) 및 3~4000단위 </t>
    </r>
    <r>
      <rPr>
        <b/>
        <sz val="14"/>
        <color rgb="FFFF0000"/>
        <rFont val="맑은 고딕"/>
        <family val="3"/>
        <charset val="129"/>
        <scheme val="minor"/>
      </rPr>
      <t>45</t>
    </r>
    <r>
      <rPr>
        <b/>
        <sz val="14"/>
        <color rgb="FF0000FF"/>
        <rFont val="맑은 고딕"/>
        <family val="3"/>
        <charset val="129"/>
        <scheme val="minor"/>
      </rPr>
      <t>학점 이수</t>
    </r>
    <phoneticPr fontId="2" type="noConversion"/>
  </si>
  <si>
    <r>
      <t xml:space="preserve">3. 요건②,③또는④ / 각 전공별 </t>
    </r>
    <r>
      <rPr>
        <b/>
        <sz val="14"/>
        <color rgb="FFFF0000"/>
        <rFont val="맑은 고딕"/>
        <family val="3"/>
        <charset val="129"/>
        <scheme val="minor"/>
      </rPr>
      <t>3000</t>
    </r>
    <r>
      <rPr>
        <b/>
        <sz val="14"/>
        <color rgb="FF0000FF"/>
        <rFont val="맑은 고딕"/>
        <family val="3"/>
        <charset val="129"/>
        <scheme val="minor"/>
      </rPr>
      <t xml:space="preserve">단위이상 </t>
    </r>
    <r>
      <rPr>
        <b/>
        <sz val="14"/>
        <color rgb="FFFF0000"/>
        <rFont val="맑은 고딕"/>
        <family val="3"/>
        <charset val="129"/>
        <scheme val="minor"/>
      </rPr>
      <t>18</t>
    </r>
    <r>
      <rPr>
        <b/>
        <sz val="14"/>
        <color rgb="FF0000FF"/>
        <rFont val="맑은 고딕"/>
        <family val="3"/>
        <charset val="129"/>
        <scheme val="minor"/>
      </rPr>
      <t>학점(6과목)</t>
    </r>
    <phoneticPr fontId="2" type="noConversion"/>
  </si>
  <si>
    <r>
      <t xml:space="preserve">5. </t>
    </r>
    <r>
      <rPr>
        <b/>
        <sz val="14"/>
        <color rgb="FFFF0000"/>
        <rFont val="맑은 고딕"/>
        <family val="3"/>
        <charset val="129"/>
        <scheme val="minor"/>
      </rPr>
      <t>중복인정</t>
    </r>
    <r>
      <rPr>
        <b/>
        <sz val="14"/>
        <color rgb="FF0000FF"/>
        <rFont val="맑은 고딕"/>
        <family val="3"/>
        <charset val="129"/>
        <scheme val="minor"/>
      </rPr>
      <t xml:space="preserve"> 추가(1전공에는 </t>
    </r>
    <r>
      <rPr>
        <b/>
        <sz val="14"/>
        <color rgb="FFFF0000"/>
        <rFont val="맑은 고딕"/>
        <family val="3"/>
        <charset val="129"/>
        <scheme val="minor"/>
      </rPr>
      <t>'전탐' 9</t>
    </r>
    <r>
      <rPr>
        <b/>
        <sz val="14"/>
        <color rgb="FF0000FF"/>
        <rFont val="맑은 고딕"/>
        <family val="3"/>
        <charset val="129"/>
        <scheme val="minor"/>
      </rPr>
      <t xml:space="preserve">학점, 2전공에는 </t>
    </r>
    <r>
      <rPr>
        <b/>
        <sz val="14"/>
        <color rgb="FFFF0000"/>
        <rFont val="맑은 고딕"/>
        <family val="3"/>
        <charset val="129"/>
        <scheme val="minor"/>
      </rPr>
      <t>'중복인정표시(●)' 9</t>
    </r>
    <r>
      <rPr>
        <b/>
        <sz val="14"/>
        <color rgb="FF0000FF"/>
        <rFont val="맑은 고딕"/>
        <family val="3"/>
        <charset val="129"/>
        <scheme val="minor"/>
      </rPr>
      <t>학점까지)</t>
    </r>
    <phoneticPr fontId="2" type="noConversion"/>
  </si>
  <si>
    <r>
      <t xml:space="preserve">2. 교과표 / 각 전공별 </t>
    </r>
    <r>
      <rPr>
        <b/>
        <sz val="14"/>
        <color rgb="FFFF0000"/>
        <rFont val="맑은 고딕"/>
        <family val="3"/>
        <charset val="129"/>
        <scheme val="minor"/>
      </rPr>
      <t>전필 12</t>
    </r>
    <r>
      <rPr>
        <b/>
        <sz val="14"/>
        <color rgb="FF0000FF"/>
        <rFont val="맑은 고딕"/>
        <family val="3"/>
        <charset val="129"/>
        <scheme val="minor"/>
      </rPr>
      <t>학점(4과목)</t>
    </r>
    <phoneticPr fontId="2" type="noConversion"/>
  </si>
  <si>
    <r>
      <t xml:space="preserve">2. 교과표 / </t>
    </r>
    <r>
      <rPr>
        <b/>
        <sz val="14"/>
        <color rgb="FFFF0000"/>
        <rFont val="맑은 고딕"/>
        <family val="3"/>
        <charset val="129"/>
        <scheme val="minor"/>
      </rPr>
      <t>전필 21</t>
    </r>
    <r>
      <rPr>
        <b/>
        <sz val="14"/>
        <color rgb="FF0000FF"/>
        <rFont val="맑은 고딕"/>
        <family val="3"/>
        <charset val="129"/>
        <scheme val="minor"/>
      </rPr>
      <t>학점(</t>
    </r>
    <r>
      <rPr>
        <b/>
        <sz val="14"/>
        <color rgb="FFFF0000"/>
        <rFont val="맑은 고딕"/>
        <family val="3"/>
        <charset val="129"/>
        <scheme val="minor"/>
      </rPr>
      <t>7과목)</t>
    </r>
    <phoneticPr fontId="2" type="noConversion"/>
  </si>
  <si>
    <r>
      <t xml:space="preserve">3. </t>
    </r>
    <r>
      <rPr>
        <b/>
        <sz val="14"/>
        <color rgb="FFFF0000"/>
        <rFont val="맑은 고딕"/>
        <family val="3"/>
        <charset val="129"/>
        <scheme val="minor"/>
      </rPr>
      <t>필수이수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FF0000"/>
        <rFont val="맑은 고딕"/>
        <family val="3"/>
        <charset val="129"/>
        <scheme val="minor"/>
      </rPr>
      <t>9</t>
    </r>
    <r>
      <rPr>
        <b/>
        <sz val="14"/>
        <color rgb="FF0000FF"/>
        <rFont val="맑은 고딕"/>
        <family val="3"/>
        <charset val="129"/>
        <scheme val="minor"/>
      </rPr>
      <t xml:space="preserve">학점(3과목) 포함 본인전공 </t>
    </r>
    <r>
      <rPr>
        <b/>
        <sz val="14"/>
        <color rgb="FFFF0000"/>
        <rFont val="맑은 고딕"/>
        <family val="3"/>
        <charset val="129"/>
        <scheme val="minor"/>
      </rPr>
      <t>3000</t>
    </r>
    <r>
      <rPr>
        <b/>
        <sz val="14"/>
        <color rgb="FF0000FF"/>
        <rFont val="맑은 고딕"/>
        <family val="3"/>
        <charset val="129"/>
        <scheme val="minor"/>
      </rPr>
      <t xml:space="preserve">단위이상 </t>
    </r>
    <r>
      <rPr>
        <b/>
        <sz val="14"/>
        <color rgb="FFFF0000"/>
        <rFont val="맑은 고딕"/>
        <family val="3"/>
        <charset val="129"/>
        <scheme val="minor"/>
      </rPr>
      <t>18</t>
    </r>
    <r>
      <rPr>
        <b/>
        <sz val="14"/>
        <color rgb="FF0000FF"/>
        <rFont val="맑은 고딕"/>
        <family val="3"/>
        <charset val="129"/>
        <scheme val="minor"/>
      </rPr>
      <t>학점(6과목)</t>
    </r>
    <phoneticPr fontId="2" type="noConversion"/>
  </si>
  <si>
    <t>대교</t>
    <phoneticPr fontId="2" type="noConversion"/>
  </si>
  <si>
    <r>
      <t xml:space="preserve">4. 요건② </t>
    </r>
    <r>
      <rPr>
        <b/>
        <sz val="14"/>
        <color rgb="FFFF0000"/>
        <rFont val="맑은 고딕"/>
        <family val="3"/>
        <charset val="129"/>
        <scheme val="minor"/>
      </rPr>
      <t>1전공 4000</t>
    </r>
    <r>
      <rPr>
        <b/>
        <sz val="14"/>
        <color rgb="FF0000FF"/>
        <rFont val="맑은 고딕"/>
        <family val="3"/>
        <charset val="129"/>
        <scheme val="minor"/>
      </rPr>
      <t xml:space="preserve">단위이상 </t>
    </r>
    <r>
      <rPr>
        <b/>
        <sz val="14"/>
        <color rgb="FFFF0000"/>
        <rFont val="맑은 고딕"/>
        <family val="3"/>
        <charset val="129"/>
        <scheme val="minor"/>
      </rPr>
      <t>실험과목(1과목)</t>
    </r>
    <phoneticPr fontId="2" type="noConversion"/>
  </si>
  <si>
    <t>이수여부</t>
    <phoneticPr fontId="2" type="noConversion"/>
  </si>
  <si>
    <r>
      <t xml:space="preserve">소계
</t>
    </r>
    <r>
      <rPr>
        <b/>
        <sz val="11"/>
        <color rgb="FF0000FF"/>
        <rFont val="맑은 고딕"/>
        <family val="3"/>
        <charset val="129"/>
        <scheme val="minor"/>
      </rPr>
      <t>* “생명과학전공” 3000단위 이상</t>
    </r>
    <r>
      <rPr>
        <b/>
        <sz val="11"/>
        <color rgb="FF000000"/>
        <rFont val="맑은 고딕"/>
        <family val="3"/>
        <charset val="129"/>
        <scheme val="minor"/>
      </rPr>
      <t xml:space="preserve"> 과목 총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1"/>
        <color rgb="FF0000FF"/>
        <rFont val="맑은 고딕"/>
        <family val="3"/>
        <charset val="129"/>
        <scheme val="minor"/>
      </rPr>
      <t xml:space="preserve"> 학점</t>
    </r>
    <r>
      <rPr>
        <b/>
        <sz val="11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</si>
  <si>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t xml:space="preserve">소계
</t>
    </r>
    <r>
      <rPr>
        <b/>
        <sz val="11"/>
        <color rgb="FF0000FF"/>
        <rFont val="맑은 고딕"/>
        <family val="3"/>
        <charset val="129"/>
        <scheme val="minor"/>
      </rPr>
      <t xml:space="preserve">(전필 7 과목 </t>
    </r>
    <r>
      <rPr>
        <b/>
        <sz val="18"/>
        <color rgb="FFFF0000"/>
        <rFont val="맑은 고딕"/>
        <family val="3"/>
        <charset val="129"/>
        <scheme val="minor"/>
      </rPr>
      <t>21</t>
    </r>
    <r>
      <rPr>
        <b/>
        <sz val="11"/>
        <color rgb="FF0000FF"/>
        <rFont val="맑은 고딕"/>
        <family val="3"/>
        <charset val="129"/>
        <scheme val="minor"/>
      </rPr>
      <t xml:space="preserve"> 학점)</t>
    </r>
    <phoneticPr fontId="2" type="noConversion"/>
  </si>
  <si>
    <r>
      <t xml:space="preserve">합계
(전공학점 총 </t>
    </r>
    <r>
      <rPr>
        <b/>
        <sz val="18"/>
        <color rgb="FFFF0000"/>
        <rFont val="맑은 고딕"/>
        <family val="3"/>
        <charset val="129"/>
        <scheme val="minor"/>
      </rPr>
      <t>60</t>
    </r>
    <r>
      <rPr>
        <b/>
        <sz val="11"/>
        <color rgb="FF000000"/>
        <rFont val="맑은 고딕"/>
        <family val="3"/>
        <charset val="129"/>
        <scheme val="minor"/>
      </rPr>
      <t>학점)</t>
    </r>
    <phoneticPr fontId="2" type="noConversion"/>
  </si>
  <si>
    <t>&lt;응용생명과학전공&gt; 교과표 중 
3000 또는 4000단위
이수과목 합계</t>
    <phoneticPr fontId="2" type="noConversion"/>
  </si>
  <si>
    <t>&lt;생명과학전공&gt; 교과표 중 
3000 또는 4000단위
이수과목 합계</t>
    <phoneticPr fontId="2" type="noConversion"/>
  </si>
  <si>
    <t>1. 충족여부: Y / N</t>
    <phoneticPr fontId="2" type="noConversion"/>
  </si>
  <si>
    <t>2. 충족여부: Y / N</t>
    <phoneticPr fontId="2" type="noConversion"/>
  </si>
  <si>
    <t>3. 충족여부: Y / N</t>
    <phoneticPr fontId="2" type="noConversion"/>
  </si>
  <si>
    <t>4. 충족여부: Y / N</t>
    <phoneticPr fontId="2" type="noConversion"/>
  </si>
  <si>
    <t>5. 충족여부: Y / N</t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</si>
  <si>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“생명과학기술학전공” 3000단위 이상</t>
    </r>
    <r>
      <rPr>
        <b/>
        <sz val="10"/>
        <color rgb="FF000000"/>
        <rFont val="맑은 고딕"/>
        <family val="3"/>
        <charset val="129"/>
        <scheme val="minor"/>
      </rPr>
      <t xml:space="preserve"> 과목 총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r>
      <rPr>
        <b/>
        <sz val="10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</si>
  <si>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“(심화)생명과학전공” 3000단위 이상</t>
    </r>
    <r>
      <rPr>
        <b/>
        <sz val="10"/>
        <color rgb="FF000000"/>
        <rFont val="맑은 고딕"/>
        <family val="3"/>
        <charset val="129"/>
        <scheme val="minor"/>
      </rPr>
      <t xml:space="preserve"> 과목 총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r>
      <rPr>
        <b/>
        <sz val="10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</si>
  <si>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“(심화)바이오산업학전공” 3000단위 이상</t>
    </r>
    <r>
      <rPr>
        <b/>
        <sz val="10"/>
        <color rgb="FF000000"/>
        <rFont val="맑은 고딕"/>
        <family val="3"/>
        <charset val="129"/>
        <scheme val="minor"/>
      </rPr>
      <t xml:space="preserve"> 과목 총</t>
    </r>
    <r>
      <rPr>
        <b/>
        <sz val="10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r>
      <rPr>
        <b/>
        <sz val="10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</si>
  <si>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r>
      <rPr>
        <b/>
        <sz val="10"/>
        <rFont val="맑은 고딕"/>
        <family val="3"/>
        <charset val="129"/>
        <scheme val="minor"/>
      </rP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기본전공</t>
    </r>
    <r>
      <rPr>
        <b/>
        <sz val="10"/>
        <color rgb="FF000000"/>
        <rFont val="맑은 고딕"/>
        <family val="3"/>
        <charset val="129"/>
        <scheme val="minor"/>
      </rPr>
      <t xml:space="preserve"> 교과표 중 '중복표기(●)'된 과목은 </t>
    </r>
    <r>
      <rPr>
        <b/>
        <sz val="18"/>
        <color rgb="FFFF0000"/>
        <rFont val="맑은 고딕"/>
        <family val="3"/>
        <charset val="129"/>
        <scheme val="minor"/>
      </rPr>
      <t>9</t>
    </r>
    <r>
      <rPr>
        <b/>
        <sz val="18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학점까지 2전공으로 중복 인정</t>
    </r>
    <phoneticPr fontId="2" type="noConversion"/>
  </si>
  <si>
    <r>
      <rPr>
        <b/>
        <sz val="10"/>
        <rFont val="맑은 고딕"/>
        <family val="3"/>
        <charset val="129"/>
        <scheme val="minor"/>
      </rP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기본전공</t>
    </r>
    <r>
      <rPr>
        <b/>
        <sz val="10"/>
        <color rgb="FF000000"/>
        <rFont val="맑은 고딕"/>
        <family val="3"/>
        <charset val="129"/>
        <scheme val="minor"/>
      </rPr>
      <t xml:space="preserve"> 교과표 중 '중복표기(●)'된 과목은 </t>
    </r>
    <r>
      <rPr>
        <b/>
        <sz val="18"/>
        <color rgb="FFFF0000"/>
        <rFont val="맑은 고딕"/>
        <family val="3"/>
        <charset val="129"/>
        <scheme val="minor"/>
      </rPr>
      <t>9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학점까지 2전공으로 중복 인정</t>
    </r>
    <phoneticPr fontId="2" type="noConversion"/>
  </si>
  <si>
    <r>
      <rPr>
        <b/>
        <sz val="10"/>
        <rFont val="맑은 고딕"/>
        <family val="3"/>
        <charset val="129"/>
        <scheme val="minor"/>
      </rP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>* 전공탐색</t>
    </r>
    <r>
      <rPr>
        <b/>
        <sz val="10"/>
        <color rgb="FF000000"/>
        <rFont val="맑은 고딕"/>
        <family val="3"/>
        <charset val="129"/>
        <scheme val="minor"/>
      </rPr>
      <t xml:space="preserve"> 이수 과목 중 </t>
    </r>
    <r>
      <rPr>
        <b/>
        <sz val="18"/>
        <color rgb="FFFF0000"/>
        <rFont val="맑은 고딕"/>
        <family val="3"/>
        <charset val="129"/>
        <scheme val="minor"/>
      </rPr>
      <t>9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학점까지 1전공 학점으로 중복 인정</t>
    </r>
    <phoneticPr fontId="2" type="noConversion"/>
  </si>
  <si>
    <t>응용생명과학전공 교과목</t>
    <phoneticPr fontId="2" type="noConversion"/>
  </si>
  <si>
    <t>생명과학전공 교과목</t>
    <phoneticPr fontId="2" type="noConversion"/>
  </si>
  <si>
    <t>*본 확인표는 졸업사정을 위한 단순 참고자료입니다.</t>
    <phoneticPr fontId="2" type="noConversion"/>
  </si>
  <si>
    <t>*참고: 학점취득현황표, 전공사정용성적표</t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</si>
  <si>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 xml:space="preserve">* 전필 4 과목 </t>
    </r>
    <r>
      <rPr>
        <b/>
        <sz val="18"/>
        <color rgb="FFFF0000"/>
        <rFont val="맑은 고딕"/>
        <family val="3"/>
        <charset val="129"/>
        <scheme val="minor"/>
      </rPr>
      <t>12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</t>
    </r>
    <phoneticPr fontId="2" type="noConversion"/>
  </si>
  <si>
    <r>
      <t xml:space="preserve">소계
</t>
    </r>
    <r>
      <rPr>
        <b/>
        <sz val="10"/>
        <color rgb="FF0000FF"/>
        <rFont val="맑은 고딕"/>
        <family val="3"/>
        <charset val="129"/>
        <scheme val="minor"/>
      </rPr>
      <t xml:space="preserve">(전필 4 과목 </t>
    </r>
    <r>
      <rPr>
        <b/>
        <sz val="18"/>
        <color rgb="FFFF0000"/>
        <rFont val="맑은 고딕"/>
        <family val="3"/>
        <charset val="129"/>
        <scheme val="minor"/>
      </rPr>
      <t>12</t>
    </r>
    <r>
      <rPr>
        <b/>
        <sz val="12"/>
        <color rgb="FF0000FF"/>
        <rFont val="맑은 고딕"/>
        <family val="3"/>
        <charset val="129"/>
        <scheme val="minor"/>
      </rPr>
      <t xml:space="preserve"> </t>
    </r>
    <r>
      <rPr>
        <b/>
        <sz val="10"/>
        <color rgb="FF0000FF"/>
        <rFont val="맑은 고딕"/>
        <family val="3"/>
        <charset val="129"/>
        <scheme val="minor"/>
      </rPr>
      <t>학점)</t>
    </r>
    <phoneticPr fontId="2" type="noConversion"/>
  </si>
  <si>
    <r>
      <rPr>
        <b/>
        <sz val="10"/>
        <color rgb="FF0000FF"/>
        <rFont val="맑은 고딕"/>
        <family val="3"/>
        <charset val="129"/>
        <scheme val="minor"/>
      </rPr>
      <t>4000단위</t>
    </r>
    <r>
      <rPr>
        <b/>
        <sz val="10"/>
        <color rgb="FF000000"/>
        <rFont val="맑은 고딕"/>
        <family val="3"/>
        <charset val="129"/>
        <scheme val="minor"/>
      </rPr>
      <t xml:space="preserve"> 이상 </t>
    </r>
    <r>
      <rPr>
        <b/>
        <sz val="10"/>
        <color rgb="FF0000FF"/>
        <rFont val="맑은 고딕"/>
        <family val="3"/>
        <charset val="129"/>
        <scheme val="minor"/>
      </rPr>
      <t xml:space="preserve">실험과목 중 </t>
    </r>
    <r>
      <rPr>
        <b/>
        <sz val="12"/>
        <color rgb="FFFF0000"/>
        <rFont val="맑은 고딕"/>
        <family val="3"/>
        <charset val="129"/>
        <scheme val="minor"/>
      </rPr>
      <t xml:space="preserve">한 과목, </t>
    </r>
    <r>
      <rPr>
        <b/>
        <sz val="18"/>
        <color rgb="FFFF0000"/>
        <rFont val="맑은 고딕"/>
        <family val="3"/>
        <charset val="129"/>
        <scheme val="minor"/>
      </rPr>
      <t>2</t>
    </r>
    <r>
      <rPr>
        <b/>
        <sz val="12"/>
        <color rgb="FFFF0000"/>
        <rFont val="맑은 고딕"/>
        <family val="3"/>
        <charset val="129"/>
        <scheme val="minor"/>
      </rPr>
      <t xml:space="preserve"> 학점</t>
    </r>
    <r>
      <rPr>
        <b/>
        <sz val="10"/>
        <color rgb="FF000000"/>
        <rFont val="맑은 고딕"/>
        <family val="3"/>
        <charset val="129"/>
        <scheme val="minor"/>
      </rPr>
      <t xml:space="preserve"> 이수</t>
    </r>
    <r>
      <rPr>
        <sz val="10"/>
        <color rgb="FF000000"/>
        <rFont val="맑은 고딕"/>
        <family val="3"/>
        <charset val="129"/>
        <scheme val="minor"/>
      </rPr>
      <t xml:space="preserve">
</t>
    </r>
    <r>
      <rPr>
        <sz val="8"/>
        <color rgb="FF000000"/>
        <rFont val="맑은 고딕"/>
        <family val="3"/>
        <charset val="129"/>
        <scheme val="minor"/>
      </rPr>
      <t>(세포및분자생물학실험, 세포배양실험, 식물생리및분자발생실험, 
해부생리학실험, 바이오소재공학실험 중 택1)</t>
    </r>
    <phoneticPr fontId="2" type="noConversion"/>
  </si>
  <si>
    <r>
      <t xml:space="preserve">(심화)바이오산업학전공 3000단위 이상 18학점을 충족 후
</t>
    </r>
    <r>
      <rPr>
        <b/>
        <sz val="10"/>
        <color rgb="FF0000FF"/>
        <rFont val="맑은 고딕"/>
        <family val="3"/>
        <charset val="129"/>
        <scheme val="minor"/>
      </rPr>
      <t>초과로 이수한 “(심화)생명과학전공” 3000단위 이상 과목은 (심화)바이오산업학전공으로 인정</t>
    </r>
    <r>
      <rPr>
        <b/>
        <sz val="10"/>
        <rFont val="맑은 고딕"/>
        <family val="3"/>
        <charset val="129"/>
        <scheme val="minor"/>
      </rPr>
      <t>할 수 있음</t>
    </r>
    <r>
      <rPr>
        <b/>
        <sz val="10"/>
        <color rgb="FF000000"/>
        <rFont val="맑은 고딕"/>
        <family val="3"/>
        <charset val="129"/>
        <scheme val="minor"/>
      </rPr>
      <t xml:space="preserve">
- 하단에</t>
    </r>
    <r>
      <rPr>
        <b/>
        <sz val="10"/>
        <color rgb="FFFF0000"/>
        <rFont val="맑은 고딕"/>
        <family val="3"/>
        <charset val="129"/>
        <scheme val="minor"/>
      </rPr>
      <t xml:space="preserve"> '전선(교차인정)' </t>
    </r>
    <r>
      <rPr>
        <b/>
        <sz val="10"/>
        <color rgb="FF000000"/>
        <rFont val="맑은 고딕"/>
        <family val="3"/>
        <charset val="129"/>
        <scheme val="minor"/>
      </rPr>
      <t>에 작성</t>
    </r>
    <phoneticPr fontId="2" type="noConversion"/>
  </si>
  <si>
    <r>
      <t xml:space="preserve">(심화)생명과학전공 3000단위 이상 18학점을 충족 후
</t>
    </r>
    <r>
      <rPr>
        <b/>
        <sz val="10"/>
        <color rgb="FF0000FF"/>
        <rFont val="맑은 고딕"/>
        <family val="3"/>
        <charset val="129"/>
        <scheme val="minor"/>
      </rPr>
      <t>초과로 이수한 “(심화)바이오산업학전공” 3000단위 이상 과목은 (심화)생명과학전공으로 인정</t>
    </r>
    <r>
      <rPr>
        <b/>
        <sz val="10"/>
        <color rgb="FF000000"/>
        <rFont val="맑은 고딕"/>
        <family val="3"/>
        <charset val="129"/>
        <scheme val="minor"/>
      </rPr>
      <t>할 수 있음
- 하단에</t>
    </r>
    <r>
      <rPr>
        <b/>
        <sz val="10"/>
        <color rgb="FFFF0000"/>
        <rFont val="맑은 고딕"/>
        <family val="3"/>
        <charset val="129"/>
        <scheme val="minor"/>
      </rPr>
      <t xml:space="preserve"> '전선(교차인정)'</t>
    </r>
    <r>
      <rPr>
        <b/>
        <sz val="10"/>
        <color rgb="FF00B050"/>
        <rFont val="맑은 고딕"/>
        <family val="3"/>
        <charset val="129"/>
        <scheme val="minor"/>
      </rPr>
      <t xml:space="preserve"> </t>
    </r>
    <r>
      <rPr>
        <b/>
        <sz val="10"/>
        <color rgb="FF000000"/>
        <rFont val="맑은 고딕"/>
        <family val="3"/>
        <charset val="129"/>
        <scheme val="minor"/>
      </rPr>
      <t>에 작성</t>
    </r>
    <phoneticPr fontId="2" type="noConversion"/>
  </si>
  <si>
    <r>
      <t xml:space="preserve">위 조건인 생명과학전공 3000단위 이상 18학점을 충족 후
</t>
    </r>
    <r>
      <rPr>
        <b/>
        <sz val="11"/>
        <color rgb="FF0000FF"/>
        <rFont val="맑은 고딕"/>
        <family val="3"/>
        <charset val="129"/>
        <scheme val="minor"/>
      </rPr>
      <t>초과로 이수한 “응용생명과학전공” 3000단위 이상 과목은 생명과학전공으로 인정</t>
    </r>
    <r>
      <rPr>
        <b/>
        <sz val="11"/>
        <color rgb="FF000000"/>
        <rFont val="맑은 고딕"/>
        <family val="3"/>
        <charset val="129"/>
        <scheme val="minor"/>
      </rPr>
      <t>할 수 있음
- 하단에</t>
    </r>
    <r>
      <rPr>
        <b/>
        <sz val="11"/>
        <color rgb="FF00B05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 xml:space="preserve">'전선(교차인정)' </t>
    </r>
    <r>
      <rPr>
        <b/>
        <sz val="11"/>
        <color rgb="FF000000"/>
        <rFont val="맑은 고딕"/>
        <family val="3"/>
        <charset val="129"/>
        <scheme val="minor"/>
      </rPr>
      <t>에 작성</t>
    </r>
    <phoneticPr fontId="2" type="noConversion"/>
  </si>
  <si>
    <r>
      <t xml:space="preserve">위 조건인 응용생명과학전공 3000단위 이상 18학점을 충족 후
</t>
    </r>
    <r>
      <rPr>
        <b/>
        <sz val="11"/>
        <color rgb="FF0000FF"/>
        <rFont val="맑은 고딕"/>
        <family val="3"/>
        <charset val="129"/>
        <scheme val="minor"/>
      </rPr>
      <t>초과로 이수한 “생명과학전공” 3000단위 이상 과목은 응용생명과학전공으로 인정</t>
    </r>
    <r>
      <rPr>
        <b/>
        <sz val="11"/>
        <rFont val="맑은 고딕"/>
        <family val="3"/>
        <charset val="129"/>
        <scheme val="minor"/>
      </rPr>
      <t>할 수 있음</t>
    </r>
    <r>
      <rPr>
        <b/>
        <sz val="11"/>
        <color rgb="FF000000"/>
        <rFont val="맑은 고딕"/>
        <family val="3"/>
        <charset val="129"/>
        <scheme val="minor"/>
      </rPr>
      <t xml:space="preserve">
- 하단에</t>
    </r>
    <r>
      <rPr>
        <b/>
        <sz val="11"/>
        <color rgb="FFFF0000"/>
        <rFont val="맑은 고딕"/>
        <family val="3"/>
        <charset val="129"/>
        <scheme val="minor"/>
      </rPr>
      <t xml:space="preserve"> '전선(교차인정)'</t>
    </r>
    <r>
      <rPr>
        <b/>
        <sz val="11"/>
        <color rgb="FF000000"/>
        <rFont val="맑은 고딕"/>
        <family val="3"/>
        <charset val="129"/>
        <scheme val="minor"/>
      </rPr>
      <t xml:space="preserve"> 에 작성</t>
    </r>
    <phoneticPr fontId="2" type="noConversion"/>
  </si>
  <si>
    <t>전공 2000단위</t>
  </si>
  <si>
    <t>전공사정용 성적표에서 수기 확인</t>
    <phoneticPr fontId="2" type="noConversion"/>
  </si>
  <si>
    <r>
      <t xml:space="preserve">소계
</t>
    </r>
    <r>
      <rPr>
        <b/>
        <sz val="11"/>
        <color rgb="FF0000FF"/>
        <rFont val="맑은 고딕"/>
        <family val="3"/>
        <charset val="129"/>
        <scheme val="minor"/>
      </rPr>
      <t>* “응용생명과학전공” 3000단위 이상</t>
    </r>
    <r>
      <rPr>
        <b/>
        <sz val="11"/>
        <color rgb="FF000000"/>
        <rFont val="맑은 고딕"/>
        <family val="3"/>
        <charset val="129"/>
        <scheme val="minor"/>
      </rPr>
      <t xml:space="preserve"> 과목 총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맑은 고딕"/>
        <family val="3"/>
        <charset val="129"/>
        <scheme val="minor"/>
      </rPr>
      <t>18</t>
    </r>
    <r>
      <rPr>
        <b/>
        <sz val="11"/>
        <color rgb="FF0000FF"/>
        <rFont val="맑은 고딕"/>
        <family val="3"/>
        <charset val="129"/>
        <scheme val="minor"/>
      </rPr>
      <t xml:space="preserve"> 학점</t>
    </r>
    <r>
      <rPr>
        <b/>
        <sz val="11"/>
        <color rgb="FF000000"/>
        <rFont val="맑은 고딕"/>
        <family val="3"/>
        <charset val="129"/>
        <scheme val="minor"/>
      </rPr>
      <t xml:space="preserve"> 이상 이수</t>
    </r>
    <phoneticPr fontId="2" type="noConversion"/>
  </si>
  <si>
    <t>● 기본-(심화)생명과학 중복</t>
    <phoneticPr fontId="2" type="noConversion"/>
  </si>
  <si>
    <t>2021~2023학번은 &lt;동물발생학&gt;</t>
    <phoneticPr fontId="2" type="noConversion"/>
  </si>
  <si>
    <t>● 기본-(심화)바이오산업학 중복</t>
    <phoneticPr fontId="2" type="noConversion"/>
  </si>
  <si>
    <t>전공학점 이수 확인표(2021학번 이후) - 1전공(기본) 및 2전공(심화)생명과학전공</t>
    <phoneticPr fontId="2" type="noConversion"/>
  </si>
  <si>
    <t>전공학점 이수 확인표(2021학번 이후) - 1전공(기본) 및 2전공(심화)바이오산업학전공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</si>
</sst>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8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0"/>
      <color rgb="FF00B050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1" fillId="0" borderId="30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2" borderId="41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44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42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CD43-9075-4727-A2AD-F33300D6792A}">
  <sheetPr>
    <pageSetUpPr fitToPage="1"/>
  </sheetPr>
  <dimension ref="B1:S48"/>
  <sheetViews>
    <sheetView tabSelected="1" zoomScale="80" zoomScaleNormal="80" workbookViewId="0">
      <selection activeCell="B1" sqref="B1:S1"/>
    </sheetView>
  </sheetViews>
  <sheetFormatPr defaultRowHeight="16.5" x14ac:dyDescent="0.3"/>
  <cols>
    <col min="1" max="1" width="1.75" style="2" customWidth="1"/>
    <col min="2" max="2" width="5.625" style="2" customWidth="1"/>
    <col min="3" max="3" width="12.5" style="2" customWidth="1"/>
    <col min="4" max="5" width="9" style="2"/>
    <col min="6" max="6" width="8.875" style="2" customWidth="1"/>
    <col min="7" max="7" width="17.5" style="2" customWidth="1"/>
    <col min="8" max="8" width="6.375" style="2" customWidth="1"/>
    <col min="9" max="9" width="9.375" style="2" bestFit="1" customWidth="1"/>
    <col min="10" max="10" width="22.625" style="2" customWidth="1"/>
    <col min="11" max="11" width="5.625" style="2" customWidth="1"/>
    <col min="12" max="12" width="12.5" style="2" customWidth="1"/>
    <col min="13" max="14" width="9" style="2" customWidth="1"/>
    <col min="15" max="15" width="8.875" style="2" customWidth="1"/>
    <col min="16" max="16" width="19" style="2" customWidth="1"/>
    <col min="17" max="17" width="6.375" style="2" customWidth="1"/>
    <col min="18" max="18" width="8.75" style="2" bestFit="1" customWidth="1"/>
    <col min="19" max="19" width="27.25" style="2" customWidth="1"/>
    <col min="20" max="16384" width="9" style="2"/>
  </cols>
  <sheetData>
    <row r="1" spans="2:19" ht="31.5" x14ac:dyDescent="0.3">
      <c r="B1" s="142" t="s">
        <v>136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2:19" ht="13.5" customHeight="1" x14ac:dyDescent="0.3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2:19" s="35" customFormat="1" ht="24" customHeight="1" x14ac:dyDescent="0.3">
      <c r="B3" s="31" t="s">
        <v>94</v>
      </c>
      <c r="C3" s="32"/>
      <c r="D3" s="33"/>
      <c r="E3" s="34"/>
      <c r="K3" s="31" t="s">
        <v>108</v>
      </c>
      <c r="N3" s="37" t="s">
        <v>18</v>
      </c>
      <c r="O3" s="37"/>
      <c r="P3" s="36"/>
      <c r="Q3" s="36"/>
      <c r="R3" s="32" t="s">
        <v>52</v>
      </c>
      <c r="S3" s="36"/>
    </row>
    <row r="4" spans="2:19" s="35" customFormat="1" ht="24" customHeight="1" x14ac:dyDescent="0.3">
      <c r="B4" s="31" t="s">
        <v>97</v>
      </c>
      <c r="C4" s="32"/>
      <c r="D4" s="33"/>
      <c r="E4" s="34"/>
      <c r="K4" s="31" t="s">
        <v>109</v>
      </c>
      <c r="N4" s="37" t="s">
        <v>18</v>
      </c>
      <c r="O4" s="37"/>
      <c r="P4" s="36"/>
      <c r="Q4" s="36"/>
      <c r="R4" s="32" t="s">
        <v>122</v>
      </c>
      <c r="S4" s="36"/>
    </row>
    <row r="5" spans="2:19" s="35" customFormat="1" ht="24" customHeight="1" x14ac:dyDescent="0.3">
      <c r="B5" s="31" t="s">
        <v>95</v>
      </c>
      <c r="C5" s="32"/>
      <c r="D5" s="33"/>
      <c r="E5" s="34"/>
      <c r="K5" s="31" t="s">
        <v>110</v>
      </c>
      <c r="N5" s="37" t="s">
        <v>23</v>
      </c>
      <c r="O5" s="37"/>
      <c r="P5" s="36"/>
      <c r="Q5" s="36"/>
      <c r="R5" s="32" t="s">
        <v>51</v>
      </c>
      <c r="S5" s="36"/>
    </row>
    <row r="6" spans="2:19" s="35" customFormat="1" ht="24" customHeight="1" x14ac:dyDescent="0.3">
      <c r="B6" s="31" t="s">
        <v>101</v>
      </c>
      <c r="C6" s="32"/>
      <c r="D6" s="33"/>
      <c r="E6" s="34"/>
      <c r="K6" s="31" t="s">
        <v>111</v>
      </c>
      <c r="N6" s="37" t="s">
        <v>18</v>
      </c>
      <c r="O6" s="37"/>
      <c r="P6" s="36"/>
      <c r="Q6" s="36"/>
      <c r="R6" s="38" t="s">
        <v>2</v>
      </c>
      <c r="S6" s="36"/>
    </row>
    <row r="7" spans="2:19" s="35" customFormat="1" ht="24" customHeight="1" x14ac:dyDescent="0.3">
      <c r="B7" s="31" t="s">
        <v>96</v>
      </c>
      <c r="C7" s="32"/>
      <c r="D7" s="33"/>
      <c r="E7" s="34"/>
      <c r="K7" s="31" t="s">
        <v>112</v>
      </c>
      <c r="N7" s="37" t="s">
        <v>23</v>
      </c>
      <c r="O7" s="37"/>
      <c r="P7" s="36"/>
      <c r="Q7" s="36"/>
      <c r="R7" s="38" t="s">
        <v>121</v>
      </c>
      <c r="S7" s="36"/>
    </row>
    <row r="8" spans="2:19" s="35" customFormat="1" ht="18.75" customHeight="1" x14ac:dyDescent="0.3">
      <c r="B8" s="31"/>
      <c r="C8" s="32"/>
      <c r="D8" s="33"/>
      <c r="E8" s="34"/>
      <c r="M8" s="31"/>
      <c r="N8" s="36"/>
      <c r="O8" s="37"/>
      <c r="P8" s="36"/>
      <c r="Q8" s="36"/>
      <c r="R8" s="36"/>
      <c r="S8" s="36"/>
    </row>
    <row r="9" spans="2:19" ht="17.25" thickBot="1" x14ac:dyDescent="0.35"/>
    <row r="10" spans="2:19" ht="33" customHeight="1" x14ac:dyDescent="0.3">
      <c r="B10" s="143" t="s">
        <v>26</v>
      </c>
      <c r="C10" s="144"/>
      <c r="D10" s="144"/>
      <c r="E10" s="144"/>
      <c r="F10" s="144"/>
      <c r="G10" s="144"/>
      <c r="H10" s="144"/>
      <c r="I10" s="145"/>
      <c r="J10" s="146"/>
      <c r="K10" s="147" t="s">
        <v>21</v>
      </c>
      <c r="L10" s="148"/>
      <c r="M10" s="148"/>
      <c r="N10" s="148"/>
      <c r="O10" s="148"/>
      <c r="P10" s="148"/>
      <c r="Q10" s="148"/>
      <c r="R10" s="149"/>
      <c r="S10" s="150"/>
    </row>
    <row r="11" spans="2:19" s="3" customFormat="1" ht="20.100000000000001" customHeight="1" x14ac:dyDescent="0.3">
      <c r="B11" s="10" t="s">
        <v>3</v>
      </c>
      <c r="C11" s="7" t="s">
        <v>19</v>
      </c>
      <c r="D11" s="7" t="s">
        <v>5</v>
      </c>
      <c r="E11" s="7" t="s">
        <v>4</v>
      </c>
      <c r="F11" s="7" t="s">
        <v>6</v>
      </c>
      <c r="G11" s="7" t="s">
        <v>7</v>
      </c>
      <c r="H11" s="40" t="s">
        <v>1</v>
      </c>
      <c r="I11" s="94" t="s">
        <v>102</v>
      </c>
      <c r="J11" s="11" t="s">
        <v>17</v>
      </c>
      <c r="K11" s="10" t="s">
        <v>3</v>
      </c>
      <c r="L11" s="7" t="s">
        <v>19</v>
      </c>
      <c r="M11" s="7" t="s">
        <v>5</v>
      </c>
      <c r="N11" s="7" t="s">
        <v>4</v>
      </c>
      <c r="O11" s="7" t="s">
        <v>6</v>
      </c>
      <c r="P11" s="7" t="s">
        <v>0</v>
      </c>
      <c r="Q11" s="7" t="s">
        <v>1</v>
      </c>
      <c r="R11" s="113" t="s">
        <v>102</v>
      </c>
      <c r="S11" s="11" t="s">
        <v>17</v>
      </c>
    </row>
    <row r="12" spans="2:19" s="3" customFormat="1" ht="20.100000000000001" customHeight="1" x14ac:dyDescent="0.3">
      <c r="B12" s="29">
        <v>1</v>
      </c>
      <c r="C12" s="30" t="s">
        <v>20</v>
      </c>
      <c r="D12" s="9" t="s">
        <v>8</v>
      </c>
      <c r="E12" s="9" t="s">
        <v>9</v>
      </c>
      <c r="F12" s="9">
        <v>2000</v>
      </c>
      <c r="G12" s="9" t="s">
        <v>10</v>
      </c>
      <c r="H12" s="9">
        <v>3</v>
      </c>
      <c r="I12" s="104"/>
      <c r="J12" s="13"/>
      <c r="K12" s="29">
        <v>1</v>
      </c>
      <c r="L12" s="30" t="s">
        <v>20</v>
      </c>
      <c r="M12" s="9" t="s">
        <v>8</v>
      </c>
      <c r="N12" s="9" t="s">
        <v>34</v>
      </c>
      <c r="O12" s="9">
        <v>3000</v>
      </c>
      <c r="P12" s="9" t="s">
        <v>35</v>
      </c>
      <c r="Q12" s="30">
        <v>3</v>
      </c>
      <c r="R12" s="109"/>
      <c r="S12" s="21"/>
    </row>
    <row r="13" spans="2:19" s="3" customFormat="1" ht="20.100000000000001" customHeight="1" x14ac:dyDescent="0.3">
      <c r="B13" s="29">
        <v>2</v>
      </c>
      <c r="C13" s="30" t="s">
        <v>20</v>
      </c>
      <c r="D13" s="9" t="s">
        <v>8</v>
      </c>
      <c r="E13" s="9" t="s">
        <v>11</v>
      </c>
      <c r="F13" s="9">
        <v>2000</v>
      </c>
      <c r="G13" s="9" t="s">
        <v>12</v>
      </c>
      <c r="H13" s="9">
        <v>3</v>
      </c>
      <c r="I13" s="104"/>
      <c r="J13" s="13"/>
      <c r="K13" s="29">
        <v>2</v>
      </c>
      <c r="L13" s="30" t="s">
        <v>20</v>
      </c>
      <c r="M13" s="9" t="s">
        <v>8</v>
      </c>
      <c r="N13" s="9" t="s">
        <v>75</v>
      </c>
      <c r="O13" s="9">
        <v>3000</v>
      </c>
      <c r="P13" s="9" t="s">
        <v>36</v>
      </c>
      <c r="Q13" s="30">
        <v>3</v>
      </c>
      <c r="R13" s="109"/>
      <c r="S13" s="21"/>
    </row>
    <row r="14" spans="2:19" s="3" customFormat="1" ht="20.100000000000001" customHeight="1" x14ac:dyDescent="0.3">
      <c r="B14" s="29">
        <v>3</v>
      </c>
      <c r="C14" s="30" t="s">
        <v>20</v>
      </c>
      <c r="D14" s="9" t="s">
        <v>8</v>
      </c>
      <c r="E14" s="9" t="s">
        <v>13</v>
      </c>
      <c r="F14" s="9">
        <v>2000</v>
      </c>
      <c r="G14" s="9" t="s">
        <v>14</v>
      </c>
      <c r="H14" s="9">
        <v>3</v>
      </c>
      <c r="I14" s="104"/>
      <c r="J14" s="13"/>
      <c r="K14" s="29">
        <v>3</v>
      </c>
      <c r="L14" s="30" t="s">
        <v>20</v>
      </c>
      <c r="M14" s="9" t="s">
        <v>8</v>
      </c>
      <c r="N14" s="9" t="s">
        <v>37</v>
      </c>
      <c r="O14" s="9">
        <v>3000</v>
      </c>
      <c r="P14" s="9" t="s">
        <v>38</v>
      </c>
      <c r="Q14" s="30">
        <v>3</v>
      </c>
      <c r="R14" s="109"/>
      <c r="S14" s="125" t="s">
        <v>134</v>
      </c>
    </row>
    <row r="15" spans="2:19" s="3" customFormat="1" ht="20.100000000000001" customHeight="1" x14ac:dyDescent="0.3">
      <c r="B15" s="29">
        <v>4</v>
      </c>
      <c r="C15" s="30" t="s">
        <v>20</v>
      </c>
      <c r="D15" s="9" t="s">
        <v>8</v>
      </c>
      <c r="E15" s="9" t="s">
        <v>15</v>
      </c>
      <c r="F15" s="9">
        <v>2000</v>
      </c>
      <c r="G15" s="9" t="s">
        <v>16</v>
      </c>
      <c r="H15" s="9">
        <v>3</v>
      </c>
      <c r="I15" s="104"/>
      <c r="J15" s="13"/>
      <c r="K15" s="29">
        <v>4</v>
      </c>
      <c r="L15" s="30" t="s">
        <v>20</v>
      </c>
      <c r="M15" s="9" t="s">
        <v>8</v>
      </c>
      <c r="N15" s="9" t="s">
        <v>39</v>
      </c>
      <c r="O15" s="9">
        <v>3000</v>
      </c>
      <c r="P15" s="9" t="s">
        <v>40</v>
      </c>
      <c r="Q15" s="30">
        <v>3</v>
      </c>
      <c r="R15" s="109"/>
      <c r="S15" s="21"/>
    </row>
    <row r="16" spans="2:19" s="4" customFormat="1" ht="53.25" customHeight="1" thickBot="1" x14ac:dyDescent="0.35">
      <c r="B16" s="129" t="s">
        <v>123</v>
      </c>
      <c r="C16" s="151"/>
      <c r="D16" s="151"/>
      <c r="E16" s="151"/>
      <c r="F16" s="151"/>
      <c r="G16" s="151"/>
      <c r="H16" s="14">
        <f>SUM(H12:H15)</f>
        <v>12</v>
      </c>
      <c r="I16" s="105"/>
      <c r="J16" s="15"/>
      <c r="K16" s="152" t="s">
        <v>124</v>
      </c>
      <c r="L16" s="153"/>
      <c r="M16" s="153"/>
      <c r="N16" s="153"/>
      <c r="O16" s="153"/>
      <c r="P16" s="154"/>
      <c r="Q16" s="81">
        <f>SUM(Q12:Q15)</f>
        <v>12</v>
      </c>
      <c r="R16" s="114"/>
      <c r="S16" s="23"/>
    </row>
    <row r="17" spans="2:19" s="4" customFormat="1" ht="22.5" customHeight="1" x14ac:dyDescent="0.3">
      <c r="B17" s="16">
        <v>1</v>
      </c>
      <c r="C17" s="17" t="s">
        <v>25</v>
      </c>
      <c r="D17" s="18" t="s">
        <v>32</v>
      </c>
      <c r="E17" s="18"/>
      <c r="F17" s="75" t="str">
        <f t="shared" ref="F17:F25" si="0">MID(E17,4,1)&amp;"000"</f>
        <v>000</v>
      </c>
      <c r="G17" s="18"/>
      <c r="H17" s="19">
        <v>2</v>
      </c>
      <c r="I17" s="106"/>
      <c r="J17" s="79" t="s">
        <v>27</v>
      </c>
      <c r="K17" s="133" t="s">
        <v>127</v>
      </c>
      <c r="L17" s="134"/>
      <c r="M17" s="134"/>
      <c r="N17" s="134"/>
      <c r="O17" s="134"/>
      <c r="P17" s="134"/>
      <c r="Q17" s="134"/>
      <c r="R17" s="134"/>
      <c r="S17" s="135"/>
    </row>
    <row r="18" spans="2:19" s="4" customFormat="1" ht="64.5" customHeight="1" thickBot="1" x14ac:dyDescent="0.35">
      <c r="B18" s="139" t="s">
        <v>125</v>
      </c>
      <c r="C18" s="130"/>
      <c r="D18" s="130"/>
      <c r="E18" s="130"/>
      <c r="F18" s="130"/>
      <c r="G18" s="130"/>
      <c r="H18" s="70" t="s">
        <v>45</v>
      </c>
      <c r="I18" s="107"/>
      <c r="J18" s="80"/>
      <c r="K18" s="136"/>
      <c r="L18" s="137"/>
      <c r="M18" s="137"/>
      <c r="N18" s="137"/>
      <c r="O18" s="137"/>
      <c r="P18" s="137"/>
      <c r="Q18" s="137"/>
      <c r="R18" s="137"/>
      <c r="S18" s="138"/>
    </row>
    <row r="19" spans="2:19" s="3" customFormat="1" ht="20.100000000000001" customHeight="1" x14ac:dyDescent="0.3">
      <c r="B19" s="68">
        <v>1</v>
      </c>
      <c r="C19" s="69" t="s">
        <v>29</v>
      </c>
      <c r="D19" s="75" t="s">
        <v>32</v>
      </c>
      <c r="E19" s="75"/>
      <c r="F19" s="75" t="str">
        <f t="shared" si="0"/>
        <v>000</v>
      </c>
      <c r="G19" s="75"/>
      <c r="H19" s="83"/>
      <c r="I19" s="83"/>
      <c r="J19" s="85"/>
      <c r="K19" s="68">
        <v>1</v>
      </c>
      <c r="L19" s="69" t="s">
        <v>29</v>
      </c>
      <c r="M19" s="75" t="s">
        <v>32</v>
      </c>
      <c r="N19" s="77"/>
      <c r="O19" s="75" t="str">
        <f t="shared" ref="O19:O30" si="1">MID(N19,4,1)&amp;"000"</f>
        <v>000</v>
      </c>
      <c r="P19" s="77"/>
      <c r="Q19" s="77"/>
      <c r="R19" s="77"/>
      <c r="S19" s="115"/>
    </row>
    <row r="20" spans="2:19" s="3" customFormat="1" ht="20.100000000000001" customHeight="1" x14ac:dyDescent="0.3">
      <c r="B20" s="68">
        <v>2</v>
      </c>
      <c r="C20" s="69" t="s">
        <v>29</v>
      </c>
      <c r="D20" s="75" t="s">
        <v>32</v>
      </c>
      <c r="E20" s="75"/>
      <c r="F20" s="75" t="str">
        <f t="shared" si="0"/>
        <v>000</v>
      </c>
      <c r="G20" s="75"/>
      <c r="H20" s="75"/>
      <c r="I20" s="75"/>
      <c r="J20" s="76"/>
      <c r="K20" s="68">
        <v>2</v>
      </c>
      <c r="L20" s="69" t="s">
        <v>29</v>
      </c>
      <c r="M20" s="75" t="s">
        <v>32</v>
      </c>
      <c r="N20" s="75"/>
      <c r="O20" s="75" t="str">
        <f t="shared" si="1"/>
        <v>000</v>
      </c>
      <c r="P20" s="75"/>
      <c r="Q20" s="75"/>
      <c r="R20" s="75"/>
      <c r="S20" s="115"/>
    </row>
    <row r="21" spans="2:19" s="3" customFormat="1" ht="20.100000000000001" customHeight="1" x14ac:dyDescent="0.3">
      <c r="B21" s="68">
        <v>3</v>
      </c>
      <c r="C21" s="69" t="s">
        <v>29</v>
      </c>
      <c r="D21" s="75" t="s">
        <v>32</v>
      </c>
      <c r="E21" s="75"/>
      <c r="F21" s="75" t="str">
        <f t="shared" si="0"/>
        <v>000</v>
      </c>
      <c r="G21" s="75"/>
      <c r="H21" s="75"/>
      <c r="I21" s="75"/>
      <c r="J21" s="76"/>
      <c r="K21" s="68">
        <v>3</v>
      </c>
      <c r="L21" s="69" t="s">
        <v>29</v>
      </c>
      <c r="M21" s="75" t="s">
        <v>32</v>
      </c>
      <c r="N21" s="77"/>
      <c r="O21" s="75" t="str">
        <f t="shared" si="1"/>
        <v>000</v>
      </c>
      <c r="P21" s="77"/>
      <c r="Q21" s="77"/>
      <c r="R21" s="77"/>
      <c r="S21" s="115"/>
    </row>
    <row r="22" spans="2:19" s="3" customFormat="1" ht="20.100000000000001" customHeight="1" x14ac:dyDescent="0.3">
      <c r="B22" s="68">
        <v>4</v>
      </c>
      <c r="C22" s="69" t="s">
        <v>29</v>
      </c>
      <c r="D22" s="75" t="s">
        <v>32</v>
      </c>
      <c r="E22" s="75"/>
      <c r="F22" s="75" t="str">
        <f t="shared" si="0"/>
        <v>000</v>
      </c>
      <c r="G22" s="75"/>
      <c r="H22" s="75"/>
      <c r="I22" s="75"/>
      <c r="J22" s="76"/>
      <c r="K22" s="68">
        <v>4</v>
      </c>
      <c r="L22" s="69" t="s">
        <v>29</v>
      </c>
      <c r="M22" s="75" t="s">
        <v>32</v>
      </c>
      <c r="N22" s="75"/>
      <c r="O22" s="75" t="str">
        <f t="shared" si="1"/>
        <v>000</v>
      </c>
      <c r="P22" s="75"/>
      <c r="Q22" s="75"/>
      <c r="R22" s="75"/>
      <c r="S22" s="115"/>
    </row>
    <row r="23" spans="2:19" s="3" customFormat="1" ht="20.100000000000001" customHeight="1" x14ac:dyDescent="0.3">
      <c r="B23" s="68">
        <v>5</v>
      </c>
      <c r="C23" s="69" t="s">
        <v>29</v>
      </c>
      <c r="D23" s="75" t="s">
        <v>32</v>
      </c>
      <c r="E23" s="86"/>
      <c r="F23" s="75" t="str">
        <f t="shared" si="0"/>
        <v>000</v>
      </c>
      <c r="G23" s="86"/>
      <c r="H23" s="75"/>
      <c r="I23" s="75"/>
      <c r="J23" s="76"/>
      <c r="K23" s="68">
        <v>5</v>
      </c>
      <c r="L23" s="69" t="s">
        <v>29</v>
      </c>
      <c r="M23" s="75" t="s">
        <v>32</v>
      </c>
      <c r="N23" s="77"/>
      <c r="O23" s="75" t="str">
        <f t="shared" si="1"/>
        <v>000</v>
      </c>
      <c r="P23" s="77"/>
      <c r="Q23" s="77"/>
      <c r="R23" s="77"/>
      <c r="S23" s="115"/>
    </row>
    <row r="24" spans="2:19" s="3" customFormat="1" ht="20.100000000000001" customHeight="1" x14ac:dyDescent="0.3">
      <c r="B24" s="68">
        <v>6</v>
      </c>
      <c r="C24" s="69" t="s">
        <v>29</v>
      </c>
      <c r="D24" s="75" t="s">
        <v>32</v>
      </c>
      <c r="E24" s="75"/>
      <c r="F24" s="75" t="str">
        <f t="shared" si="0"/>
        <v>000</v>
      </c>
      <c r="G24" s="75"/>
      <c r="H24" s="75"/>
      <c r="I24" s="75"/>
      <c r="J24" s="76"/>
      <c r="K24" s="68">
        <v>6</v>
      </c>
      <c r="L24" s="69" t="s">
        <v>29</v>
      </c>
      <c r="M24" s="75" t="s">
        <v>32</v>
      </c>
      <c r="N24" s="77"/>
      <c r="O24" s="75" t="str">
        <f t="shared" si="1"/>
        <v>000</v>
      </c>
      <c r="P24" s="77"/>
      <c r="Q24" s="77"/>
      <c r="R24" s="77"/>
      <c r="S24" s="115"/>
    </row>
    <row r="25" spans="2:19" s="3" customFormat="1" ht="20.100000000000001" customHeight="1" x14ac:dyDescent="0.3">
      <c r="B25" s="68">
        <v>7</v>
      </c>
      <c r="C25" s="69" t="s">
        <v>29</v>
      </c>
      <c r="D25" s="75" t="s">
        <v>32</v>
      </c>
      <c r="E25" s="75"/>
      <c r="F25" s="75" t="str">
        <f t="shared" si="0"/>
        <v>000</v>
      </c>
      <c r="G25" s="75"/>
      <c r="H25" s="75"/>
      <c r="I25" s="75"/>
      <c r="J25" s="76"/>
      <c r="K25" s="68">
        <v>7</v>
      </c>
      <c r="L25" s="69" t="s">
        <v>29</v>
      </c>
      <c r="M25" s="75" t="s">
        <v>32</v>
      </c>
      <c r="N25" s="75"/>
      <c r="O25" s="75" t="str">
        <f t="shared" si="1"/>
        <v>000</v>
      </c>
      <c r="P25" s="75"/>
      <c r="Q25" s="75"/>
      <c r="R25" s="75"/>
      <c r="S25" s="115"/>
    </row>
    <row r="26" spans="2:19" s="3" customFormat="1" ht="48" customHeight="1" thickBot="1" x14ac:dyDescent="0.35">
      <c r="B26" s="140" t="s">
        <v>113</v>
      </c>
      <c r="C26" s="141"/>
      <c r="D26" s="141"/>
      <c r="E26" s="141"/>
      <c r="F26" s="141"/>
      <c r="G26" s="141"/>
      <c r="H26" s="84">
        <f>SUM(H17,H19:H25)</f>
        <v>2</v>
      </c>
      <c r="I26" s="84"/>
      <c r="J26" s="90" t="s">
        <v>28</v>
      </c>
      <c r="K26" s="140" t="s">
        <v>114</v>
      </c>
      <c r="L26" s="141"/>
      <c r="M26" s="141"/>
      <c r="N26" s="141"/>
      <c r="O26" s="141"/>
      <c r="P26" s="141"/>
      <c r="Q26" s="84">
        <f>SUM(Q16,Q19:Q25)</f>
        <v>12</v>
      </c>
      <c r="R26" s="84"/>
      <c r="S26" s="89" t="s">
        <v>46</v>
      </c>
    </row>
    <row r="27" spans="2:19" s="3" customFormat="1" ht="20.100000000000001" customHeight="1" x14ac:dyDescent="0.3">
      <c r="B27" s="71">
        <v>1</v>
      </c>
      <c r="C27" s="72" t="s">
        <v>30</v>
      </c>
      <c r="D27" s="73" t="s">
        <v>100</v>
      </c>
      <c r="E27" s="73"/>
      <c r="F27" s="75" t="str">
        <f t="shared" ref="F27:F39" si="2">MID(E27,4,1)&amp;"000"</f>
        <v>000</v>
      </c>
      <c r="G27" s="73"/>
      <c r="H27" s="72"/>
      <c r="I27" s="108"/>
      <c r="J27" s="74"/>
      <c r="K27" s="71">
        <v>1</v>
      </c>
      <c r="L27" s="72" t="s">
        <v>54</v>
      </c>
      <c r="M27" s="75" t="s">
        <v>32</v>
      </c>
      <c r="N27" s="75"/>
      <c r="O27" s="75" t="str">
        <f t="shared" si="1"/>
        <v>000</v>
      </c>
      <c r="P27" s="75"/>
      <c r="Q27" s="75"/>
      <c r="R27" s="75"/>
      <c r="S27" s="78" t="s">
        <v>133</v>
      </c>
    </row>
    <row r="28" spans="2:19" s="3" customFormat="1" ht="20.100000000000001" customHeight="1" x14ac:dyDescent="0.3">
      <c r="B28" s="29">
        <v>2</v>
      </c>
      <c r="C28" s="30" t="s">
        <v>30</v>
      </c>
      <c r="D28" s="9" t="s">
        <v>100</v>
      </c>
      <c r="E28" s="9"/>
      <c r="F28" s="75" t="str">
        <f t="shared" si="2"/>
        <v>000</v>
      </c>
      <c r="G28" s="9"/>
      <c r="H28" s="30"/>
      <c r="I28" s="109"/>
      <c r="J28" s="21"/>
      <c r="K28" s="29">
        <v>2</v>
      </c>
      <c r="L28" s="30" t="s">
        <v>54</v>
      </c>
      <c r="M28" s="75" t="s">
        <v>32</v>
      </c>
      <c r="N28" s="75"/>
      <c r="O28" s="75" t="str">
        <f t="shared" si="1"/>
        <v>000</v>
      </c>
      <c r="P28" s="75"/>
      <c r="Q28" s="75"/>
      <c r="R28" s="75"/>
      <c r="S28" s="78" t="s">
        <v>133</v>
      </c>
    </row>
    <row r="29" spans="2:19" s="3" customFormat="1" ht="20.100000000000001" customHeight="1" x14ac:dyDescent="0.3">
      <c r="B29" s="29"/>
      <c r="C29" s="30"/>
      <c r="D29" s="9"/>
      <c r="E29" s="9"/>
      <c r="F29" s="75"/>
      <c r="G29" s="9"/>
      <c r="H29" s="30"/>
      <c r="I29" s="109"/>
      <c r="J29" s="21"/>
      <c r="K29" s="29">
        <v>3</v>
      </c>
      <c r="L29" s="30" t="s">
        <v>54</v>
      </c>
      <c r="M29" s="75" t="s">
        <v>32</v>
      </c>
      <c r="N29" s="75"/>
      <c r="O29" s="75" t="str">
        <f t="shared" ref="O29" si="3">MID(N29,4,1)&amp;"000"</f>
        <v>000</v>
      </c>
      <c r="P29" s="75"/>
      <c r="Q29" s="75"/>
      <c r="R29" s="75"/>
      <c r="S29" s="78" t="s">
        <v>133</v>
      </c>
    </row>
    <row r="30" spans="2:19" s="3" customFormat="1" ht="20.100000000000001" customHeight="1" x14ac:dyDescent="0.3">
      <c r="B30" s="29"/>
      <c r="C30" s="30"/>
      <c r="D30" s="9"/>
      <c r="E30" s="9"/>
      <c r="F30" s="75"/>
      <c r="G30" s="9"/>
      <c r="H30" s="30"/>
      <c r="I30" s="109"/>
      <c r="J30" s="21"/>
      <c r="K30" s="29">
        <v>4</v>
      </c>
      <c r="L30" s="30" t="s">
        <v>54</v>
      </c>
      <c r="M30" s="86" t="s">
        <v>32</v>
      </c>
      <c r="N30" s="77"/>
      <c r="O30" s="75" t="str">
        <f t="shared" si="1"/>
        <v>000</v>
      </c>
      <c r="P30" s="77"/>
      <c r="Q30" s="75"/>
      <c r="R30" s="77"/>
      <c r="S30" s="78" t="s">
        <v>133</v>
      </c>
    </row>
    <row r="31" spans="2:19" s="3" customFormat="1" ht="52.5" customHeight="1" thickBot="1" x14ac:dyDescent="0.35">
      <c r="B31" s="129" t="s">
        <v>118</v>
      </c>
      <c r="C31" s="130"/>
      <c r="D31" s="130"/>
      <c r="E31" s="130"/>
      <c r="F31" s="130"/>
      <c r="G31" s="130"/>
      <c r="H31" s="14">
        <f>SUM(H27:H30)</f>
        <v>0</v>
      </c>
      <c r="I31" s="105"/>
      <c r="J31" s="15"/>
      <c r="K31" s="129" t="s">
        <v>116</v>
      </c>
      <c r="L31" s="130"/>
      <c r="M31" s="130"/>
      <c r="N31" s="130"/>
      <c r="O31" s="130"/>
      <c r="P31" s="130"/>
      <c r="Q31" s="14">
        <f>SUM(Q27:Q30)</f>
        <v>0</v>
      </c>
      <c r="R31" s="105"/>
      <c r="S31" s="15"/>
    </row>
    <row r="32" spans="2:19" s="3" customFormat="1" ht="20.100000000000001" customHeight="1" x14ac:dyDescent="0.3">
      <c r="B32" s="124">
        <v>1</v>
      </c>
      <c r="C32" s="9" t="s">
        <v>130</v>
      </c>
      <c r="D32" s="18" t="s">
        <v>32</v>
      </c>
      <c r="E32" s="18"/>
      <c r="F32" s="75" t="str">
        <f t="shared" si="2"/>
        <v>000</v>
      </c>
      <c r="G32" s="18"/>
      <c r="H32" s="18"/>
      <c r="I32" s="110"/>
      <c r="J32" s="87"/>
      <c r="K32" s="124">
        <v>1</v>
      </c>
      <c r="L32" s="123" t="s">
        <v>33</v>
      </c>
      <c r="M32" s="75" t="s">
        <v>32</v>
      </c>
      <c r="O32" s="75" t="str">
        <f t="shared" ref="O32:O39" si="4">MID(N32,4,1)&amp;"000"</f>
        <v>000</v>
      </c>
      <c r="S32" s="87" t="s">
        <v>22</v>
      </c>
    </row>
    <row r="33" spans="2:19" s="3" customFormat="1" ht="20.100000000000001" customHeight="1" x14ac:dyDescent="0.3">
      <c r="B33" s="122">
        <v>2</v>
      </c>
      <c r="C33" s="9" t="s">
        <v>130</v>
      </c>
      <c r="D33" s="9" t="s">
        <v>32</v>
      </c>
      <c r="E33" s="9"/>
      <c r="F33" s="75" t="str">
        <f t="shared" si="2"/>
        <v>000</v>
      </c>
      <c r="G33" s="9"/>
      <c r="H33" s="9"/>
      <c r="I33" s="104"/>
      <c r="J33" s="88"/>
      <c r="K33" s="122">
        <v>2</v>
      </c>
      <c r="L33" s="123" t="s">
        <v>33</v>
      </c>
      <c r="M33" s="75" t="s">
        <v>32</v>
      </c>
      <c r="O33" s="75" t="str">
        <f t="shared" si="4"/>
        <v>000</v>
      </c>
      <c r="S33" s="88" t="s">
        <v>22</v>
      </c>
    </row>
    <row r="34" spans="2:19" s="3" customFormat="1" ht="20.100000000000001" customHeight="1" x14ac:dyDescent="0.3">
      <c r="B34" s="122">
        <v>3</v>
      </c>
      <c r="C34" s="123"/>
      <c r="D34" s="9" t="s">
        <v>32</v>
      </c>
      <c r="E34" s="9"/>
      <c r="F34" s="75" t="str">
        <f t="shared" si="2"/>
        <v>000</v>
      </c>
      <c r="G34" s="9"/>
      <c r="H34" s="9"/>
      <c r="I34" s="104"/>
      <c r="J34" s="88"/>
      <c r="K34" s="122">
        <v>3</v>
      </c>
      <c r="L34" s="123" t="s">
        <v>33</v>
      </c>
      <c r="M34" s="75" t="s">
        <v>32</v>
      </c>
      <c r="N34" s="9"/>
      <c r="O34" s="75" t="str">
        <f t="shared" si="4"/>
        <v>000</v>
      </c>
      <c r="P34" s="9"/>
      <c r="Q34" s="9"/>
      <c r="R34" s="104"/>
      <c r="S34" s="88" t="s">
        <v>22</v>
      </c>
    </row>
    <row r="35" spans="2:19" s="3" customFormat="1" ht="20.100000000000001" customHeight="1" x14ac:dyDescent="0.3">
      <c r="B35" s="122">
        <v>4</v>
      </c>
      <c r="C35" s="123"/>
      <c r="D35" s="9" t="s">
        <v>32</v>
      </c>
      <c r="E35" s="9"/>
      <c r="F35" s="75" t="str">
        <f t="shared" si="2"/>
        <v>000</v>
      </c>
      <c r="G35" s="9"/>
      <c r="H35" s="9"/>
      <c r="I35" s="104"/>
      <c r="J35" s="88"/>
      <c r="K35" s="122">
        <v>4</v>
      </c>
      <c r="L35" s="123" t="s">
        <v>33</v>
      </c>
      <c r="M35" s="75" t="s">
        <v>32</v>
      </c>
      <c r="N35" s="9"/>
      <c r="O35" s="75" t="str">
        <f t="shared" si="4"/>
        <v>000</v>
      </c>
      <c r="P35" s="9"/>
      <c r="Q35" s="9"/>
      <c r="R35" s="104"/>
      <c r="S35" s="88" t="s">
        <v>22</v>
      </c>
    </row>
    <row r="36" spans="2:19" s="3" customFormat="1" ht="20.100000000000001" customHeight="1" x14ac:dyDescent="0.3">
      <c r="B36" s="122">
        <v>5</v>
      </c>
      <c r="C36" s="123"/>
      <c r="D36" s="9" t="s">
        <v>32</v>
      </c>
      <c r="E36" s="9"/>
      <c r="F36" s="75" t="str">
        <f t="shared" si="2"/>
        <v>000</v>
      </c>
      <c r="G36" s="9"/>
      <c r="H36" s="9"/>
      <c r="I36" s="104"/>
      <c r="J36" s="88"/>
      <c r="K36" s="122">
        <v>5</v>
      </c>
      <c r="L36" s="123" t="s">
        <v>33</v>
      </c>
      <c r="M36" s="75" t="s">
        <v>32</v>
      </c>
      <c r="N36" s="9"/>
      <c r="O36" s="75" t="str">
        <f t="shared" si="4"/>
        <v>000</v>
      </c>
      <c r="P36" s="9"/>
      <c r="Q36" s="9"/>
      <c r="R36" s="104"/>
      <c r="S36" s="88" t="s">
        <v>22</v>
      </c>
    </row>
    <row r="37" spans="2:19" s="3" customFormat="1" ht="20.100000000000001" customHeight="1" x14ac:dyDescent="0.3">
      <c r="B37" s="122">
        <v>6</v>
      </c>
      <c r="C37" s="123"/>
      <c r="D37" s="9" t="s">
        <v>32</v>
      </c>
      <c r="E37" s="9"/>
      <c r="F37" s="75" t="str">
        <f t="shared" si="2"/>
        <v>000</v>
      </c>
      <c r="G37" s="9"/>
      <c r="H37" s="9"/>
      <c r="I37" s="104"/>
      <c r="J37" s="88"/>
      <c r="K37" s="122">
        <v>1</v>
      </c>
      <c r="L37" s="123" t="s">
        <v>33</v>
      </c>
      <c r="M37" s="9" t="s">
        <v>32</v>
      </c>
      <c r="N37" s="9"/>
      <c r="O37" s="75" t="str">
        <f t="shared" si="4"/>
        <v>000</v>
      </c>
      <c r="P37" s="9"/>
      <c r="Q37" s="9"/>
      <c r="R37" s="104"/>
      <c r="S37" s="88" t="s">
        <v>22</v>
      </c>
    </row>
    <row r="38" spans="2:19" s="3" customFormat="1" ht="20.100000000000001" customHeight="1" x14ac:dyDescent="0.3">
      <c r="B38" s="122">
        <v>7</v>
      </c>
      <c r="C38" s="123"/>
      <c r="D38" s="9" t="s">
        <v>32</v>
      </c>
      <c r="E38" s="9"/>
      <c r="F38" s="75" t="str">
        <f t="shared" si="2"/>
        <v>000</v>
      </c>
      <c r="G38" s="9"/>
      <c r="H38" s="9"/>
      <c r="I38" s="104"/>
      <c r="J38" s="88"/>
      <c r="K38" s="122">
        <v>2</v>
      </c>
      <c r="L38" s="123" t="s">
        <v>33</v>
      </c>
      <c r="M38" s="9" t="s">
        <v>32</v>
      </c>
      <c r="N38" s="9"/>
      <c r="O38" s="75" t="str">
        <f t="shared" si="4"/>
        <v>000</v>
      </c>
      <c r="P38" s="9"/>
      <c r="Q38" s="9"/>
      <c r="R38" s="104"/>
      <c r="S38" s="88" t="s">
        <v>22</v>
      </c>
    </row>
    <row r="39" spans="2:19" s="3" customFormat="1" ht="20.100000000000001" customHeight="1" x14ac:dyDescent="0.3">
      <c r="B39" s="122">
        <v>8</v>
      </c>
      <c r="C39" s="123"/>
      <c r="D39" s="9" t="s">
        <v>32</v>
      </c>
      <c r="E39" s="9"/>
      <c r="F39" s="75" t="str">
        <f t="shared" si="2"/>
        <v>000</v>
      </c>
      <c r="G39" s="9"/>
      <c r="H39" s="9"/>
      <c r="I39" s="104"/>
      <c r="J39" s="88"/>
      <c r="K39" s="122">
        <v>3</v>
      </c>
      <c r="L39" s="123" t="s">
        <v>33</v>
      </c>
      <c r="M39" s="9" t="s">
        <v>32</v>
      </c>
      <c r="N39" s="9"/>
      <c r="O39" s="75" t="str">
        <f t="shared" si="4"/>
        <v>000</v>
      </c>
      <c r="P39" s="9"/>
      <c r="Q39" s="9"/>
      <c r="R39" s="104"/>
      <c r="S39" s="88" t="s">
        <v>22</v>
      </c>
    </row>
    <row r="40" spans="2:19" s="3" customFormat="1" ht="20.100000000000001" customHeight="1" thickBot="1" x14ac:dyDescent="0.35">
      <c r="B40" s="131" t="s">
        <v>24</v>
      </c>
      <c r="C40" s="132"/>
      <c r="D40" s="132"/>
      <c r="E40" s="132"/>
      <c r="F40" s="132"/>
      <c r="G40" s="132"/>
      <c r="H40" s="22">
        <f>SUM(H32:H39)</f>
        <v>0</v>
      </c>
      <c r="I40" s="111"/>
      <c r="J40" s="23"/>
      <c r="K40" s="131" t="s">
        <v>24</v>
      </c>
      <c r="L40" s="132"/>
      <c r="M40" s="132"/>
      <c r="N40" s="132"/>
      <c r="O40" s="132"/>
      <c r="P40" s="132"/>
      <c r="Q40" s="22">
        <f>SUM(Q32:Q39)</f>
        <v>0</v>
      </c>
      <c r="R40" s="111"/>
      <c r="S40" s="23"/>
    </row>
    <row r="41" spans="2:19" s="3" customFormat="1" ht="42" customHeight="1" thickBot="1" x14ac:dyDescent="0.35">
      <c r="B41" s="127" t="s">
        <v>48</v>
      </c>
      <c r="C41" s="128"/>
      <c r="D41" s="128"/>
      <c r="E41" s="128"/>
      <c r="F41" s="128"/>
      <c r="G41" s="128"/>
      <c r="H41" s="24">
        <f>SUM(H16,H26,H31,H40)</f>
        <v>14</v>
      </c>
      <c r="I41" s="112"/>
      <c r="J41" s="25"/>
      <c r="K41" s="127" t="s">
        <v>31</v>
      </c>
      <c r="L41" s="128"/>
      <c r="M41" s="128"/>
      <c r="N41" s="128"/>
      <c r="O41" s="128"/>
      <c r="P41" s="128"/>
      <c r="Q41" s="24">
        <f>SUM(Q26,Q31,Q40)</f>
        <v>12</v>
      </c>
      <c r="R41" s="112"/>
      <c r="S41" s="26"/>
    </row>
    <row r="42" spans="2:19" ht="20.25" x14ac:dyDescent="0.3">
      <c r="H42" s="35"/>
      <c r="I42" s="35"/>
      <c r="J42" s="91"/>
    </row>
    <row r="43" spans="2:19" s="35" customFormat="1" ht="20.25" x14ac:dyDescent="0.3">
      <c r="B43" s="32"/>
    </row>
    <row r="44" spans="2:19" s="35" customFormat="1" ht="20.25" x14ac:dyDescent="0.3">
      <c r="B44" s="32"/>
    </row>
    <row r="45" spans="2:19" s="35" customFormat="1" ht="20.25" x14ac:dyDescent="0.3">
      <c r="B45" s="32"/>
      <c r="C45" s="32"/>
      <c r="D45" s="32"/>
      <c r="E45" s="32"/>
      <c r="K45" s="32"/>
      <c r="L45" s="32"/>
      <c r="M45" s="32"/>
      <c r="N45" s="32"/>
    </row>
    <row r="46" spans="2:19" s="35" customFormat="1" ht="20.25" x14ac:dyDescent="0.3">
      <c r="B46" s="32"/>
      <c r="C46" s="32"/>
      <c r="D46" s="32"/>
      <c r="E46" s="32"/>
      <c r="K46" s="32"/>
      <c r="L46" s="32"/>
      <c r="M46" s="32"/>
      <c r="N46" s="32"/>
    </row>
    <row r="47" spans="2:19" s="35" customFormat="1" ht="20.25" x14ac:dyDescent="0.3">
      <c r="B47" s="38"/>
      <c r="C47" s="38"/>
      <c r="D47" s="38"/>
      <c r="E47" s="38"/>
      <c r="K47" s="38"/>
      <c r="L47" s="38"/>
      <c r="M47" s="38"/>
      <c r="N47" s="38"/>
    </row>
    <row r="48" spans="2:19" s="35" customFormat="1" ht="20.25" x14ac:dyDescent="0.3">
      <c r="B48" s="38"/>
    </row>
  </sheetData>
  <mergeCells count="15">
    <mergeCell ref="K17:S18"/>
    <mergeCell ref="B18:G18"/>
    <mergeCell ref="B26:G26"/>
    <mergeCell ref="K26:P26"/>
    <mergeCell ref="B1:S1"/>
    <mergeCell ref="B10:J10"/>
    <mergeCell ref="K10:S10"/>
    <mergeCell ref="B16:G16"/>
    <mergeCell ref="K16:P16"/>
    <mergeCell ref="B41:G41"/>
    <mergeCell ref="K41:P41"/>
    <mergeCell ref="B31:G31"/>
    <mergeCell ref="K31:P31"/>
    <mergeCell ref="B40:G40"/>
    <mergeCell ref="K40:P40"/>
  </mergeCells>
  <phoneticPr fontId="2" type="noConversion"/>
  <pageMargins left="0.7" right="0.7" top="0.75" bottom="0.75" header="0.3" footer="0.3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4849-523C-4C05-9E9A-EC0BA17F90C8}">
  <sheetPr>
    <pageSetUpPr fitToPage="1"/>
  </sheetPr>
  <dimension ref="B1:S48"/>
  <sheetViews>
    <sheetView zoomScale="80" zoomScaleNormal="80" workbookViewId="0">
      <selection activeCell="B1" sqref="B1:S1"/>
    </sheetView>
  </sheetViews>
  <sheetFormatPr defaultRowHeight="16.5" x14ac:dyDescent="0.3"/>
  <cols>
    <col min="1" max="1" width="1.75" style="2" customWidth="1"/>
    <col min="2" max="2" width="5.625" style="2" customWidth="1"/>
    <col min="3" max="3" width="12.5" style="2" customWidth="1"/>
    <col min="4" max="5" width="9" style="2"/>
    <col min="6" max="6" width="8.875" style="2" customWidth="1"/>
    <col min="7" max="7" width="17.5" style="2" customWidth="1"/>
    <col min="8" max="8" width="6.375" style="2" customWidth="1"/>
    <col min="9" max="9" width="9.375" style="2" bestFit="1" customWidth="1"/>
    <col min="10" max="10" width="27.125" style="2" customWidth="1"/>
    <col min="11" max="11" width="5.625" style="2" customWidth="1"/>
    <col min="12" max="12" width="12.5" style="2" customWidth="1"/>
    <col min="13" max="14" width="9" style="2"/>
    <col min="15" max="15" width="8.875" style="2" customWidth="1"/>
    <col min="16" max="16" width="18" style="2" customWidth="1"/>
    <col min="17" max="17" width="6.375" style="2" customWidth="1"/>
    <col min="18" max="18" width="8.75" style="2" bestFit="1" customWidth="1"/>
    <col min="19" max="19" width="28" style="2" customWidth="1"/>
    <col min="20" max="16384" width="9" style="2"/>
  </cols>
  <sheetData>
    <row r="1" spans="2:19" ht="31.5" x14ac:dyDescent="0.3">
      <c r="B1" s="142" t="s">
        <v>137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2:19" ht="13.5" customHeight="1" x14ac:dyDescent="0.3">
      <c r="B2" s="27"/>
      <c r="C2" s="27"/>
      <c r="D2" s="27"/>
      <c r="E2" s="27"/>
      <c r="F2" s="27"/>
      <c r="G2" s="27"/>
      <c r="H2" s="27"/>
      <c r="I2" s="92"/>
      <c r="J2" s="27"/>
      <c r="K2" s="27"/>
      <c r="L2" s="27"/>
      <c r="M2" s="27"/>
      <c r="N2" s="27"/>
      <c r="O2" s="27"/>
      <c r="P2" s="27"/>
      <c r="Q2" s="27"/>
      <c r="R2" s="92"/>
      <c r="S2" s="27"/>
    </row>
    <row r="3" spans="2:19" s="35" customFormat="1" ht="24" customHeight="1" x14ac:dyDescent="0.3">
      <c r="B3" s="31" t="s">
        <v>94</v>
      </c>
      <c r="C3" s="32"/>
      <c r="D3" s="33"/>
      <c r="E3" s="34"/>
      <c r="K3" s="31" t="s">
        <v>108</v>
      </c>
      <c r="N3" s="37" t="s">
        <v>18</v>
      </c>
      <c r="O3" s="37"/>
      <c r="P3" s="36"/>
      <c r="Q3" s="36"/>
      <c r="R3" s="36"/>
      <c r="S3" s="32" t="s">
        <v>52</v>
      </c>
    </row>
    <row r="4" spans="2:19" s="35" customFormat="1" ht="24" customHeight="1" x14ac:dyDescent="0.3">
      <c r="B4" s="31" t="s">
        <v>97</v>
      </c>
      <c r="C4" s="32"/>
      <c r="D4" s="33"/>
      <c r="E4" s="34"/>
      <c r="K4" s="31" t="s">
        <v>109</v>
      </c>
      <c r="N4" s="37" t="s">
        <v>18</v>
      </c>
      <c r="O4" s="37"/>
      <c r="P4" s="36"/>
      <c r="Q4" s="36"/>
      <c r="R4" s="36"/>
      <c r="S4" s="32" t="s">
        <v>122</v>
      </c>
    </row>
    <row r="5" spans="2:19" s="35" customFormat="1" ht="24" customHeight="1" x14ac:dyDescent="0.3">
      <c r="B5" s="31" t="s">
        <v>95</v>
      </c>
      <c r="C5" s="32"/>
      <c r="D5" s="33"/>
      <c r="E5" s="34"/>
      <c r="K5" s="31" t="s">
        <v>110</v>
      </c>
      <c r="N5" s="37" t="s">
        <v>131</v>
      </c>
      <c r="O5" s="37"/>
      <c r="P5" s="36"/>
      <c r="Q5" s="36"/>
      <c r="R5" s="36"/>
      <c r="S5" s="32" t="s">
        <v>51</v>
      </c>
    </row>
    <row r="6" spans="2:19" s="35" customFormat="1" ht="24" customHeight="1" x14ac:dyDescent="0.3">
      <c r="B6" s="31" t="s">
        <v>101</v>
      </c>
      <c r="C6" s="32"/>
      <c r="D6" s="33"/>
      <c r="E6" s="34"/>
      <c r="K6" s="31" t="s">
        <v>111</v>
      </c>
      <c r="N6" s="37" t="s">
        <v>18</v>
      </c>
      <c r="O6" s="37"/>
      <c r="P6" s="36"/>
      <c r="Q6" s="36"/>
      <c r="R6" s="36"/>
      <c r="S6" s="38" t="s">
        <v>2</v>
      </c>
    </row>
    <row r="7" spans="2:19" s="35" customFormat="1" ht="24" customHeight="1" x14ac:dyDescent="0.3">
      <c r="B7" s="31" t="s">
        <v>96</v>
      </c>
      <c r="C7" s="32"/>
      <c r="D7" s="33"/>
      <c r="E7" s="34"/>
      <c r="K7" s="31" t="s">
        <v>112</v>
      </c>
      <c r="N7" s="37" t="s">
        <v>23</v>
      </c>
      <c r="O7" s="37"/>
      <c r="P7" s="36"/>
      <c r="Q7" s="36"/>
      <c r="R7" s="36"/>
      <c r="S7" s="38" t="s">
        <v>121</v>
      </c>
    </row>
    <row r="8" spans="2:19" s="35" customFormat="1" ht="18.75" customHeight="1" x14ac:dyDescent="0.3">
      <c r="B8" s="31"/>
      <c r="C8" s="32"/>
      <c r="D8" s="33"/>
      <c r="E8" s="34"/>
      <c r="K8" s="36"/>
      <c r="L8" s="32"/>
      <c r="M8" s="36"/>
      <c r="N8" s="36"/>
      <c r="O8" s="36"/>
      <c r="P8" s="36"/>
      <c r="Q8" s="36"/>
      <c r="R8" s="36"/>
    </row>
    <row r="9" spans="2:19" ht="17.25" thickBot="1" x14ac:dyDescent="0.35"/>
    <row r="10" spans="2:19" ht="33" customHeight="1" x14ac:dyDescent="0.3">
      <c r="B10" s="143" t="s">
        <v>26</v>
      </c>
      <c r="C10" s="144"/>
      <c r="D10" s="144"/>
      <c r="E10" s="144"/>
      <c r="F10" s="144"/>
      <c r="G10" s="144"/>
      <c r="H10" s="144"/>
      <c r="I10" s="145"/>
      <c r="J10" s="146"/>
      <c r="K10" s="158" t="s">
        <v>22</v>
      </c>
      <c r="L10" s="159"/>
      <c r="M10" s="159"/>
      <c r="N10" s="159"/>
      <c r="O10" s="159"/>
      <c r="P10" s="159"/>
      <c r="Q10" s="159"/>
      <c r="R10" s="160"/>
      <c r="S10" s="161"/>
    </row>
    <row r="11" spans="2:19" s="3" customFormat="1" ht="20.100000000000001" customHeight="1" x14ac:dyDescent="0.3">
      <c r="B11" s="10" t="s">
        <v>3</v>
      </c>
      <c r="C11" s="7" t="s">
        <v>19</v>
      </c>
      <c r="D11" s="7" t="s">
        <v>5</v>
      </c>
      <c r="E11" s="7" t="s">
        <v>4</v>
      </c>
      <c r="F11" s="7" t="s">
        <v>6</v>
      </c>
      <c r="G11" s="7" t="s">
        <v>7</v>
      </c>
      <c r="H11" s="40" t="s">
        <v>1</v>
      </c>
      <c r="I11" s="94" t="s">
        <v>102</v>
      </c>
      <c r="J11" s="11" t="s">
        <v>17</v>
      </c>
      <c r="K11" s="10" t="s">
        <v>3</v>
      </c>
      <c r="L11" s="7" t="s">
        <v>19</v>
      </c>
      <c r="M11" s="7" t="s">
        <v>5</v>
      </c>
      <c r="N11" s="7" t="s">
        <v>4</v>
      </c>
      <c r="O11" s="7" t="s">
        <v>6</v>
      </c>
      <c r="P11" s="7" t="s">
        <v>0</v>
      </c>
      <c r="Q11" s="7" t="s">
        <v>1</v>
      </c>
      <c r="R11" s="113" t="s">
        <v>102</v>
      </c>
      <c r="S11" s="11" t="s">
        <v>17</v>
      </c>
    </row>
    <row r="12" spans="2:19" s="3" customFormat="1" ht="20.100000000000001" customHeight="1" x14ac:dyDescent="0.3">
      <c r="B12" s="12">
        <v>1</v>
      </c>
      <c r="C12" s="8" t="s">
        <v>20</v>
      </c>
      <c r="D12" s="9" t="s">
        <v>8</v>
      </c>
      <c r="E12" s="9" t="s">
        <v>9</v>
      </c>
      <c r="F12" s="9">
        <v>2000</v>
      </c>
      <c r="G12" s="9" t="s">
        <v>10</v>
      </c>
      <c r="H12" s="9">
        <v>3</v>
      </c>
      <c r="I12" s="104"/>
      <c r="J12" s="13"/>
      <c r="K12" s="29">
        <v>1</v>
      </c>
      <c r="L12" s="30" t="s">
        <v>20</v>
      </c>
      <c r="M12" s="9" t="s">
        <v>8</v>
      </c>
      <c r="N12" s="9" t="s">
        <v>34</v>
      </c>
      <c r="O12" s="9">
        <v>3000</v>
      </c>
      <c r="P12" s="9" t="s">
        <v>35</v>
      </c>
      <c r="Q12" s="30">
        <v>3</v>
      </c>
      <c r="R12" s="109"/>
      <c r="S12" s="21"/>
    </row>
    <row r="13" spans="2:19" s="3" customFormat="1" ht="20.100000000000001" customHeight="1" x14ac:dyDescent="0.3">
      <c r="B13" s="12">
        <v>2</v>
      </c>
      <c r="C13" s="8" t="s">
        <v>20</v>
      </c>
      <c r="D13" s="9" t="s">
        <v>8</v>
      </c>
      <c r="E13" s="9" t="s">
        <v>11</v>
      </c>
      <c r="F13" s="9">
        <v>2000</v>
      </c>
      <c r="G13" s="9" t="s">
        <v>12</v>
      </c>
      <c r="H13" s="9">
        <v>3</v>
      </c>
      <c r="I13" s="104"/>
      <c r="J13" s="13"/>
      <c r="K13" s="29">
        <v>2</v>
      </c>
      <c r="L13" s="30" t="s">
        <v>20</v>
      </c>
      <c r="M13" s="9" t="s">
        <v>8</v>
      </c>
      <c r="N13" s="9" t="s">
        <v>75</v>
      </c>
      <c r="O13" s="9">
        <v>3000</v>
      </c>
      <c r="P13" s="9" t="s">
        <v>36</v>
      </c>
      <c r="Q13" s="30">
        <v>3</v>
      </c>
      <c r="R13" s="109"/>
      <c r="S13" s="21"/>
    </row>
    <row r="14" spans="2:19" s="3" customFormat="1" ht="20.100000000000001" customHeight="1" x14ac:dyDescent="0.3">
      <c r="B14" s="12">
        <v>3</v>
      </c>
      <c r="C14" s="8" t="s">
        <v>20</v>
      </c>
      <c r="D14" s="9" t="s">
        <v>8</v>
      </c>
      <c r="E14" s="9" t="s">
        <v>13</v>
      </c>
      <c r="F14" s="9">
        <v>2000</v>
      </c>
      <c r="G14" s="9" t="s">
        <v>14</v>
      </c>
      <c r="H14" s="9">
        <v>3</v>
      </c>
      <c r="I14" s="104"/>
      <c r="J14" s="13"/>
      <c r="K14" s="29">
        <v>3</v>
      </c>
      <c r="L14" s="30" t="s">
        <v>20</v>
      </c>
      <c r="M14" s="9" t="s">
        <v>8</v>
      </c>
      <c r="N14" s="9" t="s">
        <v>41</v>
      </c>
      <c r="O14" s="9">
        <v>3000</v>
      </c>
      <c r="P14" s="9" t="s">
        <v>42</v>
      </c>
      <c r="Q14" s="30">
        <v>3</v>
      </c>
      <c r="R14" s="109"/>
      <c r="S14" s="78" t="s">
        <v>135</v>
      </c>
    </row>
    <row r="15" spans="2:19" s="3" customFormat="1" ht="20.100000000000001" customHeight="1" x14ac:dyDescent="0.3">
      <c r="B15" s="12">
        <v>4</v>
      </c>
      <c r="C15" s="8" t="s">
        <v>20</v>
      </c>
      <c r="D15" s="9" t="s">
        <v>8</v>
      </c>
      <c r="E15" s="9" t="s">
        <v>15</v>
      </c>
      <c r="F15" s="9">
        <v>2000</v>
      </c>
      <c r="G15" s="9" t="s">
        <v>16</v>
      </c>
      <c r="H15" s="9">
        <v>3</v>
      </c>
      <c r="I15" s="104"/>
      <c r="J15" s="13"/>
      <c r="K15" s="29">
        <v>4</v>
      </c>
      <c r="L15" s="30" t="s">
        <v>20</v>
      </c>
      <c r="M15" s="9" t="s">
        <v>8</v>
      </c>
      <c r="N15" s="9" t="s">
        <v>43</v>
      </c>
      <c r="O15" s="9">
        <v>3000</v>
      </c>
      <c r="P15" s="9" t="s">
        <v>44</v>
      </c>
      <c r="Q15" s="30">
        <v>3</v>
      </c>
      <c r="R15" s="109"/>
      <c r="S15" s="21"/>
    </row>
    <row r="16" spans="2:19" s="4" customFormat="1" ht="51.75" customHeight="1" thickBot="1" x14ac:dyDescent="0.35">
      <c r="B16" s="129" t="s">
        <v>123</v>
      </c>
      <c r="C16" s="151"/>
      <c r="D16" s="151"/>
      <c r="E16" s="151"/>
      <c r="F16" s="151"/>
      <c r="G16" s="151"/>
      <c r="H16" s="14">
        <f>SUM(H12:H15)</f>
        <v>12</v>
      </c>
      <c r="I16" s="105"/>
      <c r="J16" s="15"/>
      <c r="K16" s="155" t="s">
        <v>124</v>
      </c>
      <c r="L16" s="156"/>
      <c r="M16" s="156"/>
      <c r="N16" s="156"/>
      <c r="O16" s="156"/>
      <c r="P16" s="157"/>
      <c r="Q16" s="14">
        <f>SUM(Q12:Q15)</f>
        <v>12</v>
      </c>
      <c r="R16" s="105"/>
      <c r="S16" s="15"/>
    </row>
    <row r="17" spans="2:19" s="4" customFormat="1" ht="22.5" customHeight="1" x14ac:dyDescent="0.3">
      <c r="B17" s="16">
        <v>1</v>
      </c>
      <c r="C17" s="17" t="s">
        <v>25</v>
      </c>
      <c r="D17" s="18" t="s">
        <v>32</v>
      </c>
      <c r="E17" s="18"/>
      <c r="F17" s="75" t="str">
        <f t="shared" ref="F17:F19" si="0">MID(E17,4,1)&amp;"000"</f>
        <v>000</v>
      </c>
      <c r="G17" s="18"/>
      <c r="H17" s="19">
        <v>2</v>
      </c>
      <c r="I17" s="104"/>
      <c r="J17" s="79" t="s">
        <v>27</v>
      </c>
      <c r="K17" s="162" t="s">
        <v>126</v>
      </c>
      <c r="L17" s="163"/>
      <c r="M17" s="163"/>
      <c r="N17" s="163"/>
      <c r="O17" s="163"/>
      <c r="P17" s="163"/>
      <c r="Q17" s="163"/>
      <c r="R17" s="163"/>
      <c r="S17" s="164"/>
    </row>
    <row r="18" spans="2:19" s="4" customFormat="1" ht="66" customHeight="1" thickBot="1" x14ac:dyDescent="0.35">
      <c r="B18" s="139" t="s">
        <v>125</v>
      </c>
      <c r="C18" s="130"/>
      <c r="D18" s="130"/>
      <c r="E18" s="130"/>
      <c r="F18" s="130"/>
      <c r="G18" s="130"/>
      <c r="H18" s="126" t="s">
        <v>45</v>
      </c>
      <c r="I18" s="195"/>
      <c r="J18" s="196"/>
      <c r="K18" s="165"/>
      <c r="L18" s="166"/>
      <c r="M18" s="166"/>
      <c r="N18" s="166"/>
      <c r="O18" s="166"/>
      <c r="P18" s="166"/>
      <c r="Q18" s="166"/>
      <c r="R18" s="166"/>
      <c r="S18" s="167"/>
    </row>
    <row r="19" spans="2:19" s="3" customFormat="1" ht="20.100000000000001" customHeight="1" x14ac:dyDescent="0.3">
      <c r="B19" s="68">
        <v>1</v>
      </c>
      <c r="C19" s="69" t="s">
        <v>29</v>
      </c>
      <c r="D19" s="75" t="s">
        <v>32</v>
      </c>
      <c r="E19" s="73" t="s">
        <v>41</v>
      </c>
      <c r="F19" s="73">
        <v>3000</v>
      </c>
      <c r="G19" s="73" t="s">
        <v>42</v>
      </c>
      <c r="H19" s="72">
        <v>3</v>
      </c>
      <c r="I19" s="108"/>
      <c r="J19" s="78" t="s">
        <v>135</v>
      </c>
      <c r="K19" s="68">
        <v>1</v>
      </c>
      <c r="L19" s="69" t="s">
        <v>29</v>
      </c>
      <c r="M19" s="75" t="s">
        <v>32</v>
      </c>
      <c r="N19" s="75"/>
      <c r="O19" s="121" t="str">
        <f>MID(N19,4,1)&amp;"000"</f>
        <v>000</v>
      </c>
      <c r="P19" s="73"/>
      <c r="Q19" s="73"/>
      <c r="R19" s="75"/>
      <c r="S19" s="82"/>
    </row>
    <row r="20" spans="2:19" s="3" customFormat="1" ht="20.100000000000001" customHeight="1" x14ac:dyDescent="0.3">
      <c r="B20" s="68">
        <v>2</v>
      </c>
      <c r="C20" s="69" t="s">
        <v>29</v>
      </c>
      <c r="D20" s="75" t="s">
        <v>32</v>
      </c>
      <c r="E20" s="75"/>
      <c r="F20" s="75" t="str">
        <f t="shared" ref="F20:F25" si="1">MID(E20,4,1)&amp;"000"</f>
        <v>000</v>
      </c>
      <c r="G20" s="75"/>
      <c r="H20" s="75"/>
      <c r="I20" s="75"/>
      <c r="J20" s="76"/>
      <c r="K20" s="68">
        <v>2</v>
      </c>
      <c r="L20" s="69" t="s">
        <v>29</v>
      </c>
      <c r="M20" s="75" t="s">
        <v>32</v>
      </c>
      <c r="N20" s="9"/>
      <c r="O20" s="75" t="str">
        <f>MID(N20,4,1)&amp;"000"</f>
        <v>000</v>
      </c>
      <c r="P20" s="9"/>
      <c r="Q20" s="73"/>
      <c r="R20" s="75"/>
      <c r="S20" s="82"/>
    </row>
    <row r="21" spans="2:19" s="3" customFormat="1" ht="20.100000000000001" customHeight="1" x14ac:dyDescent="0.3">
      <c r="B21" s="68">
        <v>3</v>
      </c>
      <c r="C21" s="69" t="s">
        <v>29</v>
      </c>
      <c r="D21" s="75" t="s">
        <v>32</v>
      </c>
      <c r="E21" s="75"/>
      <c r="F21" s="75" t="str">
        <f t="shared" si="1"/>
        <v>000</v>
      </c>
      <c r="G21" s="75"/>
      <c r="H21" s="75"/>
      <c r="I21" s="75"/>
      <c r="J21" s="76"/>
      <c r="K21" s="68">
        <v>3</v>
      </c>
      <c r="L21" s="69" t="s">
        <v>29</v>
      </c>
      <c r="M21" s="75" t="s">
        <v>32</v>
      </c>
      <c r="N21" s="69"/>
      <c r="O21" s="75" t="str">
        <f t="shared" ref="O21:O25" si="2">MID(N21,4,1)&amp;"000"</f>
        <v>000</v>
      </c>
      <c r="P21" s="69"/>
      <c r="Q21" s="69"/>
      <c r="R21" s="69"/>
      <c r="S21" s="82"/>
    </row>
    <row r="22" spans="2:19" s="3" customFormat="1" ht="20.100000000000001" customHeight="1" x14ac:dyDescent="0.3">
      <c r="B22" s="68">
        <v>4</v>
      </c>
      <c r="C22" s="69" t="s">
        <v>29</v>
      </c>
      <c r="D22" s="75" t="s">
        <v>32</v>
      </c>
      <c r="E22" s="75"/>
      <c r="F22" s="75" t="str">
        <f t="shared" si="1"/>
        <v>000</v>
      </c>
      <c r="G22" s="75"/>
      <c r="H22" s="75"/>
      <c r="I22" s="75"/>
      <c r="J22" s="76"/>
      <c r="K22" s="68">
        <v>4</v>
      </c>
      <c r="L22" s="69" t="s">
        <v>29</v>
      </c>
      <c r="M22" s="75" t="s">
        <v>32</v>
      </c>
      <c r="N22" s="69"/>
      <c r="O22" s="75" t="str">
        <f t="shared" si="2"/>
        <v>000</v>
      </c>
      <c r="P22" s="69"/>
      <c r="Q22" s="69"/>
      <c r="R22" s="69"/>
      <c r="S22" s="82"/>
    </row>
    <row r="23" spans="2:19" s="3" customFormat="1" ht="20.100000000000001" customHeight="1" x14ac:dyDescent="0.3">
      <c r="B23" s="68">
        <v>5</v>
      </c>
      <c r="C23" s="69" t="s">
        <v>29</v>
      </c>
      <c r="D23" s="75" t="s">
        <v>32</v>
      </c>
      <c r="E23" s="86"/>
      <c r="F23" s="75" t="str">
        <f t="shared" si="1"/>
        <v>000</v>
      </c>
      <c r="G23" s="86"/>
      <c r="H23" s="75"/>
      <c r="I23" s="75"/>
      <c r="J23" s="76"/>
      <c r="K23" s="68">
        <v>5</v>
      </c>
      <c r="L23" s="69" t="s">
        <v>29</v>
      </c>
      <c r="M23" s="75" t="s">
        <v>32</v>
      </c>
      <c r="N23" s="69"/>
      <c r="O23" s="75" t="str">
        <f t="shared" si="2"/>
        <v>000</v>
      </c>
      <c r="P23" s="69"/>
      <c r="Q23" s="69"/>
      <c r="R23" s="69"/>
      <c r="S23" s="82"/>
    </row>
    <row r="24" spans="2:19" s="3" customFormat="1" ht="20.100000000000001" customHeight="1" x14ac:dyDescent="0.3">
      <c r="B24" s="68">
        <v>6</v>
      </c>
      <c r="C24" s="69" t="s">
        <v>29</v>
      </c>
      <c r="D24" s="75" t="s">
        <v>32</v>
      </c>
      <c r="E24" s="75"/>
      <c r="F24" s="75" t="str">
        <f t="shared" si="1"/>
        <v>000</v>
      </c>
      <c r="G24" s="75"/>
      <c r="H24" s="75"/>
      <c r="I24" s="75"/>
      <c r="J24" s="76"/>
      <c r="K24" s="68">
        <v>6</v>
      </c>
      <c r="L24" s="69" t="s">
        <v>29</v>
      </c>
      <c r="M24" s="75" t="s">
        <v>32</v>
      </c>
      <c r="N24" s="69"/>
      <c r="O24" s="75" t="str">
        <f t="shared" si="2"/>
        <v>000</v>
      </c>
      <c r="P24" s="69"/>
      <c r="Q24" s="69"/>
      <c r="R24" s="69"/>
      <c r="S24" s="82"/>
    </row>
    <row r="25" spans="2:19" s="3" customFormat="1" ht="20.100000000000001" customHeight="1" x14ac:dyDescent="0.3">
      <c r="B25" s="68">
        <v>7</v>
      </c>
      <c r="C25" s="69" t="s">
        <v>29</v>
      </c>
      <c r="D25" s="75" t="s">
        <v>32</v>
      </c>
      <c r="E25" s="75"/>
      <c r="F25" s="75" t="str">
        <f t="shared" si="1"/>
        <v>000</v>
      </c>
      <c r="G25" s="75"/>
      <c r="H25" s="75"/>
      <c r="I25" s="75"/>
      <c r="J25" s="76"/>
      <c r="K25" s="68">
        <v>7</v>
      </c>
      <c r="L25" s="69" t="s">
        <v>29</v>
      </c>
      <c r="M25" s="75" t="s">
        <v>32</v>
      </c>
      <c r="N25" s="69"/>
      <c r="O25" s="75" t="str">
        <f t="shared" si="2"/>
        <v>000</v>
      </c>
      <c r="P25" s="69"/>
      <c r="Q25" s="69"/>
      <c r="R25" s="69"/>
      <c r="S25" s="82"/>
    </row>
    <row r="26" spans="2:19" s="3" customFormat="1" ht="48" customHeight="1" thickBot="1" x14ac:dyDescent="0.35">
      <c r="B26" s="140" t="s">
        <v>113</v>
      </c>
      <c r="C26" s="141"/>
      <c r="D26" s="141"/>
      <c r="E26" s="141"/>
      <c r="F26" s="141"/>
      <c r="G26" s="141"/>
      <c r="H26" s="84">
        <f>SUM(H17,H19:H25)</f>
        <v>5</v>
      </c>
      <c r="I26" s="84"/>
      <c r="J26" s="90" t="s">
        <v>28</v>
      </c>
      <c r="K26" s="140" t="s">
        <v>115</v>
      </c>
      <c r="L26" s="141"/>
      <c r="M26" s="141"/>
      <c r="N26" s="141"/>
      <c r="O26" s="141"/>
      <c r="P26" s="141"/>
      <c r="Q26" s="84">
        <f>SUM(Q16,Q19:Q25)</f>
        <v>12</v>
      </c>
      <c r="R26" s="84"/>
      <c r="S26" s="89" t="s">
        <v>47</v>
      </c>
    </row>
    <row r="27" spans="2:19" s="3" customFormat="1" ht="20.100000000000001" customHeight="1" x14ac:dyDescent="0.3">
      <c r="B27" s="71">
        <v>1</v>
      </c>
      <c r="C27" s="72" t="s">
        <v>30</v>
      </c>
      <c r="D27" s="73" t="s">
        <v>100</v>
      </c>
      <c r="E27" s="73"/>
      <c r="F27" s="75" t="str">
        <f t="shared" ref="F27:F39" si="3">MID(E27,4,1)&amp;"000"</f>
        <v>000</v>
      </c>
      <c r="G27" s="73"/>
      <c r="H27" s="72"/>
      <c r="I27" s="108"/>
      <c r="J27" s="74"/>
      <c r="K27" s="16">
        <v>1</v>
      </c>
      <c r="L27" s="17" t="s">
        <v>54</v>
      </c>
      <c r="M27" s="75" t="s">
        <v>32</v>
      </c>
      <c r="N27" s="75"/>
      <c r="O27" s="75" t="str">
        <f t="shared" ref="O27:O29" si="4">MID(N27,4,1)&amp;"000"</f>
        <v>000</v>
      </c>
      <c r="P27" s="75"/>
      <c r="Q27" s="75"/>
      <c r="R27" s="83"/>
      <c r="S27" s="78" t="s">
        <v>135</v>
      </c>
    </row>
    <row r="28" spans="2:19" s="3" customFormat="1" ht="20.100000000000001" customHeight="1" x14ac:dyDescent="0.3">
      <c r="B28" s="29">
        <v>2</v>
      </c>
      <c r="C28" s="30" t="s">
        <v>30</v>
      </c>
      <c r="D28" s="9" t="s">
        <v>100</v>
      </c>
      <c r="E28" s="9"/>
      <c r="F28" s="75" t="str">
        <f t="shared" ref="F28" si="5">MID(E28,4,1)&amp;"000"</f>
        <v>000</v>
      </c>
      <c r="G28" s="73"/>
      <c r="H28" s="72"/>
      <c r="I28" s="108"/>
      <c r="J28" s="74"/>
      <c r="K28" s="29">
        <v>2</v>
      </c>
      <c r="L28" s="30" t="s">
        <v>54</v>
      </c>
      <c r="M28" s="75" t="s">
        <v>32</v>
      </c>
      <c r="N28" s="86"/>
      <c r="O28" s="75" t="str">
        <f t="shared" ref="O28" si="6">MID(N28,4,1)&amp;"000"</f>
        <v>000</v>
      </c>
      <c r="P28" s="86"/>
      <c r="Q28" s="75"/>
      <c r="R28" s="75"/>
      <c r="S28" s="78" t="s">
        <v>135</v>
      </c>
    </row>
    <row r="29" spans="2:19" s="3" customFormat="1" ht="20.100000000000001" customHeight="1" x14ac:dyDescent="0.3">
      <c r="B29" s="12"/>
      <c r="C29" s="8"/>
      <c r="D29" s="9"/>
      <c r="E29" s="9"/>
      <c r="F29" s="75"/>
      <c r="G29" s="9"/>
      <c r="H29" s="8"/>
      <c r="I29" s="109"/>
      <c r="J29" s="21"/>
      <c r="K29" s="29">
        <v>3</v>
      </c>
      <c r="L29" s="30" t="s">
        <v>54</v>
      </c>
      <c r="M29" s="75" t="s">
        <v>32</v>
      </c>
      <c r="N29" s="86"/>
      <c r="O29" s="75" t="str">
        <f t="shared" si="4"/>
        <v>000</v>
      </c>
      <c r="P29" s="86"/>
      <c r="Q29" s="75"/>
      <c r="R29" s="75"/>
      <c r="S29" s="78" t="s">
        <v>135</v>
      </c>
    </row>
    <row r="30" spans="2:19" s="3" customFormat="1" ht="20.100000000000001" customHeight="1" x14ac:dyDescent="0.3">
      <c r="B30" s="12"/>
      <c r="C30" s="8"/>
      <c r="D30" s="9"/>
      <c r="E30" s="9"/>
      <c r="F30" s="75"/>
      <c r="G30" s="9"/>
      <c r="H30" s="8"/>
      <c r="I30" s="109"/>
      <c r="J30" s="21"/>
      <c r="K30" s="10"/>
      <c r="L30" s="7"/>
      <c r="M30" s="116"/>
      <c r="N30" s="117"/>
      <c r="O30" s="116"/>
      <c r="P30" s="117"/>
      <c r="Q30" s="116"/>
      <c r="R30" s="117"/>
      <c r="S30" s="118"/>
    </row>
    <row r="31" spans="2:19" s="3" customFormat="1" ht="52.5" customHeight="1" thickBot="1" x14ac:dyDescent="0.35">
      <c r="B31" s="129" t="s">
        <v>118</v>
      </c>
      <c r="C31" s="130"/>
      <c r="D31" s="130"/>
      <c r="E31" s="130"/>
      <c r="F31" s="130"/>
      <c r="G31" s="130"/>
      <c r="H31" s="14">
        <f>SUM(H27:H30)</f>
        <v>0</v>
      </c>
      <c r="I31" s="105"/>
      <c r="J31" s="15"/>
      <c r="K31" s="129" t="s">
        <v>117</v>
      </c>
      <c r="L31" s="130"/>
      <c r="M31" s="130"/>
      <c r="N31" s="130"/>
      <c r="O31" s="130"/>
      <c r="P31" s="130"/>
      <c r="Q31" s="14">
        <f>SUM(Q27:Q30)</f>
        <v>0</v>
      </c>
      <c r="R31" s="105"/>
      <c r="S31" s="15"/>
    </row>
    <row r="32" spans="2:19" s="3" customFormat="1" ht="20.100000000000001" customHeight="1" x14ac:dyDescent="0.3">
      <c r="B32" s="16">
        <v>1</v>
      </c>
      <c r="C32" s="9" t="s">
        <v>130</v>
      </c>
      <c r="D32" s="18" t="s">
        <v>32</v>
      </c>
      <c r="E32" s="18"/>
      <c r="F32" s="75" t="str">
        <f t="shared" si="3"/>
        <v>000</v>
      </c>
      <c r="G32" s="18"/>
      <c r="H32" s="18"/>
      <c r="I32" s="75"/>
      <c r="J32" s="20"/>
      <c r="K32" s="16">
        <v>1</v>
      </c>
      <c r="L32" s="123" t="s">
        <v>33</v>
      </c>
      <c r="M32" s="75" t="s">
        <v>32</v>
      </c>
      <c r="N32" s="75"/>
      <c r="O32" s="75" t="str">
        <f>MID(N32,4,1)&amp;"000"</f>
        <v>000</v>
      </c>
      <c r="P32" s="75"/>
      <c r="Q32" s="75"/>
      <c r="R32" s="75"/>
      <c r="S32" s="88" t="s">
        <v>21</v>
      </c>
    </row>
    <row r="33" spans="2:19" s="3" customFormat="1" ht="20.100000000000001" customHeight="1" x14ac:dyDescent="0.3">
      <c r="B33" s="122">
        <v>2</v>
      </c>
      <c r="C33" s="9" t="s">
        <v>130</v>
      </c>
      <c r="D33" s="9" t="s">
        <v>32</v>
      </c>
      <c r="E33" s="9"/>
      <c r="F33" s="75" t="str">
        <f t="shared" si="3"/>
        <v>000</v>
      </c>
      <c r="G33" s="9"/>
      <c r="H33" s="9"/>
      <c r="I33" s="75"/>
      <c r="J33" s="88"/>
      <c r="K33" s="122">
        <v>2</v>
      </c>
      <c r="L33" s="123" t="s">
        <v>33</v>
      </c>
      <c r="M33" s="75" t="s">
        <v>32</v>
      </c>
      <c r="N33" s="75"/>
      <c r="O33" s="75" t="str">
        <f>MID(N33,4,1)&amp;"000"</f>
        <v>000</v>
      </c>
      <c r="P33" s="75"/>
      <c r="Q33" s="75"/>
      <c r="R33" s="75"/>
      <c r="S33" s="88" t="s">
        <v>21</v>
      </c>
    </row>
    <row r="34" spans="2:19" s="3" customFormat="1" ht="20.100000000000001" customHeight="1" x14ac:dyDescent="0.3">
      <c r="B34" s="122">
        <v>3</v>
      </c>
      <c r="C34" s="123"/>
      <c r="D34" s="9" t="s">
        <v>32</v>
      </c>
      <c r="E34" s="9"/>
      <c r="F34" s="75" t="str">
        <f t="shared" si="3"/>
        <v>000</v>
      </c>
      <c r="G34" s="9"/>
      <c r="H34" s="9"/>
      <c r="I34" s="104"/>
      <c r="J34" s="88"/>
      <c r="K34" s="122">
        <v>3</v>
      </c>
      <c r="L34" s="123" t="s">
        <v>33</v>
      </c>
      <c r="M34" s="75" t="s">
        <v>32</v>
      </c>
      <c r="N34" s="75"/>
      <c r="O34" s="75" t="str">
        <f>MID(N34,4,1)&amp;"000"</f>
        <v>000</v>
      </c>
      <c r="P34" s="75"/>
      <c r="Q34" s="75"/>
      <c r="R34" s="75"/>
      <c r="S34" s="88" t="s">
        <v>21</v>
      </c>
    </row>
    <row r="35" spans="2:19" s="3" customFormat="1" ht="20.100000000000001" customHeight="1" x14ac:dyDescent="0.3">
      <c r="B35" s="122">
        <v>4</v>
      </c>
      <c r="C35" s="123"/>
      <c r="D35" s="9" t="s">
        <v>32</v>
      </c>
      <c r="E35" s="9"/>
      <c r="F35" s="75" t="str">
        <f t="shared" si="3"/>
        <v>000</v>
      </c>
      <c r="G35" s="9"/>
      <c r="H35" s="9"/>
      <c r="I35" s="104"/>
      <c r="J35" s="88"/>
      <c r="K35" s="122">
        <v>4</v>
      </c>
      <c r="L35" s="123" t="s">
        <v>33</v>
      </c>
      <c r="M35" s="75" t="s">
        <v>32</v>
      </c>
      <c r="N35" s="75"/>
      <c r="O35" s="75" t="str">
        <f>MID(N35,4,1)&amp;"000"</f>
        <v>000</v>
      </c>
      <c r="P35" s="75"/>
      <c r="Q35" s="75"/>
      <c r="R35" s="75"/>
      <c r="S35" s="88" t="s">
        <v>21</v>
      </c>
    </row>
    <row r="36" spans="2:19" s="3" customFormat="1" ht="20.100000000000001" customHeight="1" x14ac:dyDescent="0.3">
      <c r="B36" s="122">
        <v>5</v>
      </c>
      <c r="C36" s="123"/>
      <c r="D36" s="9" t="s">
        <v>32</v>
      </c>
      <c r="E36" s="9"/>
      <c r="F36" s="75" t="str">
        <f t="shared" si="3"/>
        <v>000</v>
      </c>
      <c r="G36" s="9"/>
      <c r="H36" s="9"/>
      <c r="I36" s="104"/>
      <c r="J36" s="88"/>
      <c r="K36" s="122">
        <v>5</v>
      </c>
      <c r="L36" s="123" t="s">
        <v>33</v>
      </c>
      <c r="M36" s="75" t="s">
        <v>32</v>
      </c>
      <c r="N36" s="9"/>
      <c r="O36" s="75" t="str">
        <f t="shared" ref="O36:O39" si="7">MID(N36,4,1)&amp;"000"</f>
        <v>000</v>
      </c>
      <c r="P36" s="9"/>
      <c r="Q36" s="9"/>
      <c r="R36" s="104"/>
      <c r="S36" s="88" t="s">
        <v>21</v>
      </c>
    </row>
    <row r="37" spans="2:19" s="3" customFormat="1" ht="20.100000000000001" customHeight="1" x14ac:dyDescent="0.3">
      <c r="B37" s="122">
        <v>6</v>
      </c>
      <c r="C37" s="123"/>
      <c r="D37" s="9" t="s">
        <v>32</v>
      </c>
      <c r="E37" s="9"/>
      <c r="F37" s="75" t="str">
        <f t="shared" si="3"/>
        <v>000</v>
      </c>
      <c r="G37" s="9"/>
      <c r="H37" s="9"/>
      <c r="I37" s="104"/>
      <c r="J37" s="88"/>
      <c r="K37" s="122">
        <v>6</v>
      </c>
      <c r="L37" s="123" t="s">
        <v>33</v>
      </c>
      <c r="M37" s="75" t="s">
        <v>32</v>
      </c>
      <c r="N37" s="9"/>
      <c r="O37" s="75" t="str">
        <f t="shared" si="7"/>
        <v>000</v>
      </c>
      <c r="P37" s="9"/>
      <c r="Q37" s="9"/>
      <c r="R37" s="104"/>
      <c r="S37" s="88" t="s">
        <v>21</v>
      </c>
    </row>
    <row r="38" spans="2:19" s="3" customFormat="1" ht="20.100000000000001" customHeight="1" x14ac:dyDescent="0.3">
      <c r="B38" s="122">
        <v>7</v>
      </c>
      <c r="C38" s="123"/>
      <c r="D38" s="9" t="s">
        <v>32</v>
      </c>
      <c r="E38" s="9"/>
      <c r="F38" s="75" t="str">
        <f t="shared" si="3"/>
        <v>000</v>
      </c>
      <c r="G38" s="9"/>
      <c r="H38" s="9"/>
      <c r="I38" s="104"/>
      <c r="J38" s="88"/>
      <c r="K38" s="122">
        <v>7</v>
      </c>
      <c r="L38" s="123" t="s">
        <v>33</v>
      </c>
      <c r="M38" s="75" t="s">
        <v>32</v>
      </c>
      <c r="N38" s="9"/>
      <c r="O38" s="75" t="str">
        <f t="shared" si="7"/>
        <v>000</v>
      </c>
      <c r="P38" s="9"/>
      <c r="Q38" s="9"/>
      <c r="R38" s="104"/>
      <c r="S38" s="88" t="s">
        <v>21</v>
      </c>
    </row>
    <row r="39" spans="2:19" s="3" customFormat="1" ht="20.100000000000001" customHeight="1" x14ac:dyDescent="0.3">
      <c r="B39" s="122">
        <v>8</v>
      </c>
      <c r="C39" s="123"/>
      <c r="D39" s="9" t="s">
        <v>32</v>
      </c>
      <c r="E39" s="9"/>
      <c r="F39" s="75" t="str">
        <f t="shared" si="3"/>
        <v>000</v>
      </c>
      <c r="G39" s="9"/>
      <c r="H39" s="9"/>
      <c r="I39" s="104"/>
      <c r="J39" s="88"/>
      <c r="K39" s="122">
        <v>8</v>
      </c>
      <c r="L39" s="123" t="s">
        <v>33</v>
      </c>
      <c r="M39" s="75" t="s">
        <v>32</v>
      </c>
      <c r="N39" s="9"/>
      <c r="O39" s="75" t="str">
        <f t="shared" si="7"/>
        <v>000</v>
      </c>
      <c r="P39" s="9"/>
      <c r="Q39" s="9"/>
      <c r="R39" s="104"/>
      <c r="S39" s="88" t="s">
        <v>21</v>
      </c>
    </row>
    <row r="40" spans="2:19" s="3" customFormat="1" ht="20.100000000000001" customHeight="1" thickBot="1" x14ac:dyDescent="0.35">
      <c r="B40" s="131" t="s">
        <v>24</v>
      </c>
      <c r="C40" s="132"/>
      <c r="D40" s="132"/>
      <c r="E40" s="132"/>
      <c r="F40" s="132"/>
      <c r="G40" s="132"/>
      <c r="H40" s="22">
        <f>SUM(H32:H39)</f>
        <v>0</v>
      </c>
      <c r="I40" s="111"/>
      <c r="J40" s="23"/>
      <c r="K40" s="131" t="s">
        <v>24</v>
      </c>
      <c r="L40" s="132"/>
      <c r="M40" s="132"/>
      <c r="N40" s="132"/>
      <c r="O40" s="132"/>
      <c r="P40" s="132"/>
      <c r="Q40" s="22">
        <f>SUM(Q32:Q39)</f>
        <v>0</v>
      </c>
      <c r="R40" s="111"/>
      <c r="S40" s="23"/>
    </row>
    <row r="41" spans="2:19" s="3" customFormat="1" ht="42" customHeight="1" thickBot="1" x14ac:dyDescent="0.35">
      <c r="B41" s="127" t="s">
        <v>48</v>
      </c>
      <c r="C41" s="128"/>
      <c r="D41" s="128"/>
      <c r="E41" s="128"/>
      <c r="F41" s="128"/>
      <c r="G41" s="128"/>
      <c r="H41" s="24">
        <f>SUM(H16,H26,H31,H40)</f>
        <v>17</v>
      </c>
      <c r="I41" s="112"/>
      <c r="J41" s="25"/>
      <c r="K41" s="127" t="s">
        <v>31</v>
      </c>
      <c r="L41" s="128"/>
      <c r="M41" s="128"/>
      <c r="N41" s="128"/>
      <c r="O41" s="128"/>
      <c r="P41" s="128"/>
      <c r="Q41" s="24">
        <f>SUM(Q26,Q31,Q40)</f>
        <v>12</v>
      </c>
      <c r="R41" s="112"/>
      <c r="S41" s="26"/>
    </row>
    <row r="42" spans="2:19" ht="20.25" x14ac:dyDescent="0.3">
      <c r="H42" s="35"/>
      <c r="I42" s="35"/>
      <c r="J42" s="91"/>
      <c r="Q42" s="35"/>
      <c r="R42" s="35"/>
      <c r="S42" s="35"/>
    </row>
    <row r="43" spans="2:19" s="35" customFormat="1" ht="20.25" x14ac:dyDescent="0.3"/>
    <row r="44" spans="2:19" s="35" customFormat="1" ht="20.25" x14ac:dyDescent="0.3"/>
    <row r="45" spans="2:19" s="35" customFormat="1" ht="20.25" x14ac:dyDescent="0.3">
      <c r="C45" s="32"/>
      <c r="D45" s="32"/>
      <c r="E45" s="32"/>
      <c r="K45" s="32"/>
      <c r="L45" s="32"/>
      <c r="M45" s="32"/>
      <c r="N45" s="32"/>
    </row>
    <row r="46" spans="2:19" s="35" customFormat="1" ht="20.25" x14ac:dyDescent="0.3">
      <c r="C46" s="32"/>
      <c r="D46" s="32"/>
      <c r="E46" s="32"/>
      <c r="K46" s="32"/>
      <c r="L46" s="32"/>
      <c r="M46" s="32"/>
      <c r="N46" s="32"/>
    </row>
    <row r="47" spans="2:19" s="35" customFormat="1" ht="20.25" x14ac:dyDescent="0.3">
      <c r="C47" s="38"/>
      <c r="D47" s="38"/>
      <c r="E47" s="38"/>
      <c r="K47" s="38"/>
      <c r="L47" s="38"/>
      <c r="M47" s="38"/>
      <c r="N47" s="38"/>
    </row>
    <row r="48" spans="2:19" s="35" customFormat="1" ht="20.25" x14ac:dyDescent="0.3"/>
  </sheetData>
  <mergeCells count="15">
    <mergeCell ref="K16:P16"/>
    <mergeCell ref="K41:P41"/>
    <mergeCell ref="B1:S1"/>
    <mergeCell ref="B10:J10"/>
    <mergeCell ref="K10:S10"/>
    <mergeCell ref="B16:G16"/>
    <mergeCell ref="B31:G31"/>
    <mergeCell ref="B41:G41"/>
    <mergeCell ref="B40:G40"/>
    <mergeCell ref="B26:G26"/>
    <mergeCell ref="B18:G18"/>
    <mergeCell ref="K40:P40"/>
    <mergeCell ref="K31:P31"/>
    <mergeCell ref="K26:P26"/>
    <mergeCell ref="K17:S18"/>
  </mergeCells>
  <phoneticPr fontId="2" type="noConversion"/>
  <pageMargins left="0.7" right="0.7" top="0.75" bottom="0.75" header="0.3" footer="0.3"/>
  <pageSetup paperSize="9" scale="4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3866-5B82-4D4F-A75C-772C14F97C07}">
  <sheetPr>
    <pageSetUpPr fitToPage="1"/>
  </sheetPr>
  <dimension ref="B1:AA46"/>
  <sheetViews>
    <sheetView zoomScale="80" zoomScaleNormal="80" workbookViewId="0">
      <pane ySplit="11" topLeftCell="A12" activePane="bottomLeft" state="frozen"/>
      <selection pane="bottomLeft" activeCell="Q27" sqref="Q27"/>
    </sheetView>
  </sheetViews>
  <sheetFormatPr defaultRowHeight="16.5" x14ac:dyDescent="0.3"/>
  <cols>
    <col min="1" max="1" width="1.75" style="2" customWidth="1"/>
    <col min="2" max="2" width="5.625" style="2" customWidth="1"/>
    <col min="3" max="3" width="15.375" style="2" customWidth="1"/>
    <col min="4" max="4" width="9" style="2"/>
    <col min="5" max="5" width="12.5" style="2" customWidth="1"/>
    <col min="6" max="6" width="8.875" style="2" customWidth="1"/>
    <col min="7" max="7" width="23.125" style="2" customWidth="1"/>
    <col min="8" max="8" width="8.125" style="2" customWidth="1"/>
    <col min="9" max="9" width="11.375" style="2" customWidth="1"/>
    <col min="10" max="10" width="30.875" style="59" customWidth="1"/>
    <col min="11" max="11" width="5.625" style="2" customWidth="1"/>
    <col min="12" max="12" width="16" style="2" customWidth="1"/>
    <col min="13" max="13" width="9" style="2"/>
    <col min="14" max="14" width="11.25" style="2" customWidth="1"/>
    <col min="15" max="15" width="8.875" style="2" customWidth="1"/>
    <col min="16" max="16" width="22.25" style="2" customWidth="1"/>
    <col min="17" max="17" width="8.875" style="2" customWidth="1"/>
    <col min="18" max="18" width="10.25" style="2" customWidth="1"/>
    <col min="19" max="19" width="32.5" style="59" customWidth="1"/>
    <col min="20" max="16384" width="9" style="2"/>
  </cols>
  <sheetData>
    <row r="1" spans="2:27" ht="31.5" x14ac:dyDescent="0.3">
      <c r="B1" s="142" t="s">
        <v>68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28"/>
      <c r="U1" s="28"/>
      <c r="V1" s="28"/>
      <c r="W1" s="28"/>
      <c r="X1" s="28"/>
      <c r="Y1" s="28"/>
      <c r="Z1" s="28"/>
      <c r="AA1" s="28"/>
    </row>
    <row r="2" spans="2:27" ht="10.5" customHeight="1" x14ac:dyDescent="0.3">
      <c r="B2" s="27"/>
      <c r="C2" s="27"/>
      <c r="D2" s="27"/>
      <c r="E2" s="27"/>
      <c r="F2" s="27"/>
      <c r="G2" s="27"/>
      <c r="H2" s="27"/>
      <c r="I2" s="92"/>
      <c r="J2" s="57"/>
      <c r="K2" s="27"/>
      <c r="L2" s="27"/>
      <c r="M2" s="27"/>
      <c r="N2" s="27"/>
      <c r="O2" s="27"/>
      <c r="P2" s="27"/>
      <c r="Q2" s="27"/>
      <c r="R2" s="92"/>
      <c r="S2" s="57"/>
      <c r="T2" s="28"/>
      <c r="U2" s="28"/>
      <c r="V2" s="28"/>
      <c r="W2" s="28"/>
      <c r="X2" s="28"/>
      <c r="Y2" s="28"/>
      <c r="Z2" s="28"/>
      <c r="AA2" s="28"/>
    </row>
    <row r="3" spans="2:27" s="35" customFormat="1" ht="24" customHeight="1" x14ac:dyDescent="0.3">
      <c r="B3" s="31" t="s">
        <v>91</v>
      </c>
      <c r="C3" s="32"/>
      <c r="D3" s="33"/>
      <c r="E3" s="34"/>
      <c r="J3" s="31" t="s">
        <v>108</v>
      </c>
      <c r="K3" s="37" t="s">
        <v>18</v>
      </c>
      <c r="N3" s="36"/>
      <c r="O3" s="36"/>
      <c r="P3" s="36"/>
      <c r="Q3" s="36"/>
      <c r="R3" s="36"/>
      <c r="S3" s="58"/>
    </row>
    <row r="4" spans="2:27" s="35" customFormat="1" ht="24" customHeight="1" x14ac:dyDescent="0.3">
      <c r="B4" s="31" t="s">
        <v>98</v>
      </c>
      <c r="C4" s="32"/>
      <c r="D4" s="33"/>
      <c r="E4" s="34"/>
      <c r="J4" s="31" t="s">
        <v>109</v>
      </c>
      <c r="K4" s="37" t="s">
        <v>18</v>
      </c>
      <c r="N4" s="36"/>
      <c r="O4" s="36"/>
      <c r="P4" s="36"/>
      <c r="Q4" s="36"/>
      <c r="R4" s="36"/>
      <c r="S4" s="58"/>
    </row>
    <row r="5" spans="2:27" s="35" customFormat="1" ht="24" customHeight="1" x14ac:dyDescent="0.3">
      <c r="B5" s="31" t="s">
        <v>99</v>
      </c>
      <c r="C5" s="32"/>
      <c r="D5" s="33"/>
      <c r="E5" s="34"/>
      <c r="J5" s="31" t="s">
        <v>110</v>
      </c>
      <c r="K5" s="37" t="s">
        <v>23</v>
      </c>
      <c r="N5" s="36"/>
      <c r="O5" s="36"/>
      <c r="P5" s="36"/>
      <c r="Q5" s="36"/>
      <c r="R5" s="36"/>
      <c r="S5" s="58"/>
    </row>
    <row r="6" spans="2:27" s="35" customFormat="1" ht="24" customHeight="1" x14ac:dyDescent="0.3">
      <c r="B6" s="31" t="s">
        <v>92</v>
      </c>
      <c r="C6" s="32"/>
      <c r="D6" s="33"/>
      <c r="E6" s="34"/>
      <c r="J6" s="31" t="s">
        <v>111</v>
      </c>
      <c r="K6" s="37" t="s">
        <v>23</v>
      </c>
      <c r="N6" s="36"/>
      <c r="O6" s="36"/>
      <c r="P6" s="36"/>
      <c r="Q6" s="36"/>
      <c r="R6" s="36"/>
      <c r="S6" s="58"/>
    </row>
    <row r="7" spans="2:27" s="35" customFormat="1" ht="24" customHeight="1" x14ac:dyDescent="0.3">
      <c r="B7" s="31" t="s">
        <v>93</v>
      </c>
      <c r="C7" s="32"/>
      <c r="D7" s="33"/>
      <c r="E7" s="34"/>
      <c r="J7" s="31" t="s">
        <v>112</v>
      </c>
      <c r="K7" s="37" t="s">
        <v>23</v>
      </c>
      <c r="N7" s="36"/>
      <c r="O7" s="36"/>
      <c r="P7" s="36"/>
      <c r="Q7" s="36"/>
      <c r="R7" s="36"/>
      <c r="S7" s="58"/>
    </row>
    <row r="8" spans="2:27" ht="15" customHeight="1" x14ac:dyDescent="0.3">
      <c r="B8" s="5"/>
      <c r="C8" s="6"/>
      <c r="D8" s="5"/>
      <c r="E8" s="5"/>
      <c r="F8" s="5"/>
      <c r="G8" s="5"/>
      <c r="H8" s="5"/>
      <c r="I8" s="92"/>
      <c r="J8" s="57"/>
      <c r="K8" s="5"/>
      <c r="L8" s="1"/>
      <c r="M8" s="5"/>
      <c r="N8" s="5"/>
      <c r="O8" s="5"/>
      <c r="P8" s="5"/>
      <c r="Q8" s="5"/>
      <c r="R8" s="92"/>
      <c r="S8" s="57"/>
    </row>
    <row r="9" spans="2:27" ht="17.25" thickBot="1" x14ac:dyDescent="0.35"/>
    <row r="10" spans="2:27" ht="33" customHeight="1" x14ac:dyDescent="0.3">
      <c r="B10" s="168" t="s">
        <v>55</v>
      </c>
      <c r="C10" s="169"/>
      <c r="D10" s="169"/>
      <c r="E10" s="169"/>
      <c r="F10" s="169"/>
      <c r="G10" s="169"/>
      <c r="H10" s="169"/>
      <c r="I10" s="169"/>
      <c r="J10" s="170"/>
      <c r="K10" s="158" t="s">
        <v>56</v>
      </c>
      <c r="L10" s="159"/>
      <c r="M10" s="159"/>
      <c r="N10" s="159"/>
      <c r="O10" s="159"/>
      <c r="P10" s="159"/>
      <c r="Q10" s="159"/>
      <c r="R10" s="160"/>
      <c r="S10" s="161"/>
    </row>
    <row r="11" spans="2:27" ht="20.100000000000001" customHeight="1" x14ac:dyDescent="0.3">
      <c r="B11" s="39" t="s">
        <v>3</v>
      </c>
      <c r="C11" s="40" t="s">
        <v>19</v>
      </c>
      <c r="D11" s="40" t="s">
        <v>5</v>
      </c>
      <c r="E11" s="40" t="s">
        <v>4</v>
      </c>
      <c r="F11" s="40" t="s">
        <v>6</v>
      </c>
      <c r="G11" s="40" t="s">
        <v>0</v>
      </c>
      <c r="H11" s="40" t="s">
        <v>1</v>
      </c>
      <c r="I11" s="94" t="s">
        <v>102</v>
      </c>
      <c r="J11" s="41" t="s">
        <v>17</v>
      </c>
      <c r="K11" s="39" t="s">
        <v>3</v>
      </c>
      <c r="L11" s="40" t="s">
        <v>19</v>
      </c>
      <c r="M11" s="40" t="s">
        <v>5</v>
      </c>
      <c r="N11" s="40" t="s">
        <v>4</v>
      </c>
      <c r="O11" s="40" t="s">
        <v>6</v>
      </c>
      <c r="P11" s="40" t="s">
        <v>0</v>
      </c>
      <c r="Q11" s="40" t="s">
        <v>1</v>
      </c>
      <c r="R11" s="94" t="s">
        <v>102</v>
      </c>
      <c r="S11" s="41" t="s">
        <v>17</v>
      </c>
    </row>
    <row r="12" spans="2:27" ht="20.100000000000001" customHeight="1" x14ac:dyDescent="0.3">
      <c r="B12" s="42">
        <v>1</v>
      </c>
      <c r="C12" s="119" t="s">
        <v>20</v>
      </c>
      <c r="D12" s="44" t="s">
        <v>8</v>
      </c>
      <c r="E12" s="44" t="s">
        <v>71</v>
      </c>
      <c r="F12" s="44">
        <v>2000</v>
      </c>
      <c r="G12" s="44" t="s">
        <v>61</v>
      </c>
      <c r="H12" s="43">
        <v>3</v>
      </c>
      <c r="I12" s="95"/>
      <c r="J12" s="60"/>
      <c r="K12" s="42">
        <v>1</v>
      </c>
      <c r="L12" s="119" t="s">
        <v>20</v>
      </c>
      <c r="M12" s="44" t="s">
        <v>8</v>
      </c>
      <c r="N12" s="44" t="s">
        <v>71</v>
      </c>
      <c r="O12" s="44">
        <v>2000</v>
      </c>
      <c r="P12" s="44" t="s">
        <v>61</v>
      </c>
      <c r="Q12" s="43">
        <v>3</v>
      </c>
      <c r="R12" s="95"/>
      <c r="S12" s="60"/>
    </row>
    <row r="13" spans="2:27" ht="20.100000000000001" customHeight="1" x14ac:dyDescent="0.3">
      <c r="B13" s="42">
        <v>2</v>
      </c>
      <c r="C13" s="119" t="s">
        <v>20</v>
      </c>
      <c r="D13" s="44" t="s">
        <v>8</v>
      </c>
      <c r="E13" s="44" t="s">
        <v>72</v>
      </c>
      <c r="F13" s="44">
        <v>2000</v>
      </c>
      <c r="G13" s="44" t="s">
        <v>62</v>
      </c>
      <c r="H13" s="43">
        <v>3</v>
      </c>
      <c r="I13" s="95"/>
      <c r="J13" s="60"/>
      <c r="K13" s="42">
        <v>2</v>
      </c>
      <c r="L13" s="119" t="s">
        <v>20</v>
      </c>
      <c r="M13" s="44" t="s">
        <v>8</v>
      </c>
      <c r="N13" s="44" t="s">
        <v>72</v>
      </c>
      <c r="O13" s="44">
        <v>2000</v>
      </c>
      <c r="P13" s="44" t="s">
        <v>62</v>
      </c>
      <c r="Q13" s="43">
        <v>3</v>
      </c>
      <c r="R13" s="95"/>
      <c r="S13" s="60"/>
    </row>
    <row r="14" spans="2:27" ht="20.100000000000001" customHeight="1" x14ac:dyDescent="0.3">
      <c r="B14" s="42">
        <v>3</v>
      </c>
      <c r="C14" s="119" t="s">
        <v>20</v>
      </c>
      <c r="D14" s="44" t="s">
        <v>8</v>
      </c>
      <c r="E14" s="44" t="s">
        <v>73</v>
      </c>
      <c r="F14" s="44">
        <v>2000</v>
      </c>
      <c r="G14" s="44" t="s">
        <v>63</v>
      </c>
      <c r="H14" s="43">
        <v>3</v>
      </c>
      <c r="I14" s="95"/>
      <c r="J14" s="60"/>
      <c r="K14" s="42">
        <v>3</v>
      </c>
      <c r="L14" s="119" t="s">
        <v>20</v>
      </c>
      <c r="M14" s="44" t="s">
        <v>8</v>
      </c>
      <c r="N14" s="44" t="s">
        <v>73</v>
      </c>
      <c r="O14" s="44">
        <v>2000</v>
      </c>
      <c r="P14" s="44" t="s">
        <v>63</v>
      </c>
      <c r="Q14" s="43">
        <v>3</v>
      </c>
      <c r="R14" s="95"/>
      <c r="S14" s="60"/>
    </row>
    <row r="15" spans="2:27" ht="20.100000000000001" customHeight="1" x14ac:dyDescent="0.3">
      <c r="B15" s="42">
        <v>4</v>
      </c>
      <c r="C15" s="119" t="s">
        <v>20</v>
      </c>
      <c r="D15" s="44" t="s">
        <v>8</v>
      </c>
      <c r="E15" s="44" t="s">
        <v>74</v>
      </c>
      <c r="F15" s="44">
        <v>2000</v>
      </c>
      <c r="G15" s="44" t="s">
        <v>64</v>
      </c>
      <c r="H15" s="43">
        <v>3</v>
      </c>
      <c r="I15" s="95"/>
      <c r="J15" s="60"/>
      <c r="K15" s="42">
        <v>4</v>
      </c>
      <c r="L15" s="119" t="s">
        <v>20</v>
      </c>
      <c r="M15" s="44" t="s">
        <v>8</v>
      </c>
      <c r="N15" s="44" t="s">
        <v>74</v>
      </c>
      <c r="O15" s="44">
        <v>2000</v>
      </c>
      <c r="P15" s="44" t="s">
        <v>64</v>
      </c>
      <c r="Q15" s="43">
        <v>3</v>
      </c>
      <c r="R15" s="95"/>
      <c r="S15" s="60"/>
    </row>
    <row r="16" spans="2:27" ht="20.100000000000001" customHeight="1" x14ac:dyDescent="0.3">
      <c r="B16" s="42">
        <v>5</v>
      </c>
      <c r="C16" s="119" t="s">
        <v>20</v>
      </c>
      <c r="D16" s="44" t="s">
        <v>8</v>
      </c>
      <c r="E16" s="44" t="s">
        <v>75</v>
      </c>
      <c r="F16" s="44">
        <v>3000</v>
      </c>
      <c r="G16" s="44" t="s">
        <v>65</v>
      </c>
      <c r="H16" s="43">
        <v>3</v>
      </c>
      <c r="I16" s="95"/>
      <c r="J16" s="60"/>
      <c r="K16" s="42">
        <v>5</v>
      </c>
      <c r="L16" s="119" t="s">
        <v>20</v>
      </c>
      <c r="M16" s="44" t="s">
        <v>8</v>
      </c>
      <c r="N16" s="44" t="s">
        <v>75</v>
      </c>
      <c r="O16" s="44">
        <v>3000</v>
      </c>
      <c r="P16" s="44" t="s">
        <v>65</v>
      </c>
      <c r="Q16" s="43">
        <v>3</v>
      </c>
      <c r="R16" s="95"/>
      <c r="S16" s="60"/>
    </row>
    <row r="17" spans="2:19" ht="20.100000000000001" customHeight="1" x14ac:dyDescent="0.3">
      <c r="B17" s="42">
        <v>6</v>
      </c>
      <c r="C17" s="119" t="s">
        <v>20</v>
      </c>
      <c r="D17" s="44" t="s">
        <v>8</v>
      </c>
      <c r="E17" s="44" t="s">
        <v>76</v>
      </c>
      <c r="F17" s="44">
        <v>3000</v>
      </c>
      <c r="G17" s="44" t="s">
        <v>66</v>
      </c>
      <c r="H17" s="43">
        <v>3</v>
      </c>
      <c r="I17" s="95"/>
      <c r="J17" s="60"/>
      <c r="K17" s="42">
        <v>6</v>
      </c>
      <c r="L17" s="119" t="s">
        <v>20</v>
      </c>
      <c r="M17" s="44" t="s">
        <v>8</v>
      </c>
      <c r="N17" s="44" t="s">
        <v>76</v>
      </c>
      <c r="O17" s="44">
        <v>3000</v>
      </c>
      <c r="P17" s="44" t="s">
        <v>66</v>
      </c>
      <c r="Q17" s="43">
        <v>3</v>
      </c>
      <c r="R17" s="95"/>
      <c r="S17" s="60"/>
    </row>
    <row r="18" spans="2:19" ht="20.100000000000001" customHeight="1" x14ac:dyDescent="0.3">
      <c r="B18" s="42">
        <v>7</v>
      </c>
      <c r="C18" s="119" t="s">
        <v>20</v>
      </c>
      <c r="D18" s="44" t="s">
        <v>8</v>
      </c>
      <c r="E18" s="44" t="s">
        <v>77</v>
      </c>
      <c r="F18" s="44">
        <v>3000</v>
      </c>
      <c r="G18" s="44" t="s">
        <v>67</v>
      </c>
      <c r="H18" s="43">
        <v>3</v>
      </c>
      <c r="I18" s="95"/>
      <c r="J18" s="60"/>
      <c r="K18" s="42">
        <v>7</v>
      </c>
      <c r="L18" s="119" t="s">
        <v>20</v>
      </c>
      <c r="M18" s="44" t="s">
        <v>8</v>
      </c>
      <c r="N18" s="44" t="s">
        <v>77</v>
      </c>
      <c r="O18" s="44">
        <v>3000</v>
      </c>
      <c r="P18" s="44" t="s">
        <v>67</v>
      </c>
      <c r="Q18" s="43">
        <v>3</v>
      </c>
      <c r="R18" s="95"/>
      <c r="S18" s="60"/>
    </row>
    <row r="19" spans="2:19" s="46" customFormat="1" ht="54.75" customHeight="1" thickBot="1" x14ac:dyDescent="0.35">
      <c r="B19" s="171" t="s">
        <v>104</v>
      </c>
      <c r="C19" s="172"/>
      <c r="D19" s="172"/>
      <c r="E19" s="172"/>
      <c r="F19" s="172"/>
      <c r="G19" s="173"/>
      <c r="H19" s="45">
        <f>SUM(H12:H18)</f>
        <v>21</v>
      </c>
      <c r="I19" s="96"/>
      <c r="J19" s="54"/>
      <c r="K19" s="171" t="s">
        <v>104</v>
      </c>
      <c r="L19" s="172"/>
      <c r="M19" s="172"/>
      <c r="N19" s="172"/>
      <c r="O19" s="172"/>
      <c r="P19" s="173"/>
      <c r="Q19" s="45">
        <f>SUM(Q12:Q18)</f>
        <v>21</v>
      </c>
      <c r="R19" s="96"/>
      <c r="S19" s="54"/>
    </row>
    <row r="20" spans="2:19" ht="20.100000000000001" customHeight="1" x14ac:dyDescent="0.3">
      <c r="B20" s="47">
        <v>1</v>
      </c>
      <c r="C20" s="120" t="s">
        <v>58</v>
      </c>
      <c r="D20" s="49" t="s">
        <v>32</v>
      </c>
      <c r="E20" s="49" t="s">
        <v>90</v>
      </c>
      <c r="F20" s="75" t="str">
        <f t="shared" ref="F20:F26" si="0">MID(E20,4,1)&amp;"000"</f>
        <v>3000</v>
      </c>
      <c r="G20" s="49" t="s">
        <v>89</v>
      </c>
      <c r="H20" s="48">
        <v>3</v>
      </c>
      <c r="I20" s="97"/>
      <c r="J20" s="61" t="s">
        <v>88</v>
      </c>
      <c r="K20" s="47">
        <v>1</v>
      </c>
      <c r="L20" s="120" t="s">
        <v>57</v>
      </c>
      <c r="M20" s="49" t="s">
        <v>32</v>
      </c>
      <c r="N20" s="49" t="s">
        <v>85</v>
      </c>
      <c r="O20" s="75" t="str">
        <f t="shared" ref="O20:O26" si="1">MID(N20,4,1)&amp;"000"</f>
        <v>3000</v>
      </c>
      <c r="P20" s="49" t="s">
        <v>78</v>
      </c>
      <c r="Q20" s="49">
        <v>3</v>
      </c>
      <c r="R20" s="101"/>
      <c r="S20" s="61" t="s">
        <v>79</v>
      </c>
    </row>
    <row r="21" spans="2:19" ht="20.100000000000001" customHeight="1" x14ac:dyDescent="0.3">
      <c r="B21" s="42">
        <v>2</v>
      </c>
      <c r="C21" s="119" t="s">
        <v>57</v>
      </c>
      <c r="D21" s="44" t="s">
        <v>87</v>
      </c>
      <c r="E21" s="44" t="s">
        <v>69</v>
      </c>
      <c r="F21" s="75" t="str">
        <f t="shared" si="0"/>
        <v>3000</v>
      </c>
      <c r="G21" s="44" t="s">
        <v>59</v>
      </c>
      <c r="H21" s="43">
        <v>3</v>
      </c>
      <c r="I21" s="95"/>
      <c r="J21" s="60"/>
      <c r="K21" s="42">
        <v>2</v>
      </c>
      <c r="L21" s="119" t="s">
        <v>57</v>
      </c>
      <c r="M21" s="44" t="s">
        <v>87</v>
      </c>
      <c r="N21" s="44" t="s">
        <v>84</v>
      </c>
      <c r="O21" s="75" t="str">
        <f t="shared" si="1"/>
        <v>3000</v>
      </c>
      <c r="P21" s="44" t="s">
        <v>80</v>
      </c>
      <c r="Q21" s="44">
        <v>3</v>
      </c>
      <c r="R21" s="102"/>
      <c r="S21" s="62" t="s">
        <v>81</v>
      </c>
    </row>
    <row r="22" spans="2:19" ht="20.100000000000001" customHeight="1" x14ac:dyDescent="0.3">
      <c r="B22" s="42">
        <v>3</v>
      </c>
      <c r="C22" s="119" t="s">
        <v>57</v>
      </c>
      <c r="D22" s="44" t="s">
        <v>32</v>
      </c>
      <c r="E22" s="44" t="s">
        <v>70</v>
      </c>
      <c r="F22" s="75" t="str">
        <f t="shared" si="0"/>
        <v>3000</v>
      </c>
      <c r="G22" s="44" t="s">
        <v>60</v>
      </c>
      <c r="H22" s="43">
        <v>3</v>
      </c>
      <c r="I22" s="95"/>
      <c r="J22" s="60"/>
      <c r="K22" s="42">
        <v>3</v>
      </c>
      <c r="L22" s="119" t="s">
        <v>57</v>
      </c>
      <c r="M22" s="44" t="s">
        <v>32</v>
      </c>
      <c r="N22" s="44" t="s">
        <v>86</v>
      </c>
      <c r="O22" s="75" t="str">
        <f t="shared" si="1"/>
        <v>3000</v>
      </c>
      <c r="P22" s="44" t="s">
        <v>82</v>
      </c>
      <c r="Q22" s="44">
        <v>3</v>
      </c>
      <c r="R22" s="102"/>
      <c r="S22" s="62" t="s">
        <v>83</v>
      </c>
    </row>
    <row r="23" spans="2:19" ht="20.100000000000001" customHeight="1" x14ac:dyDescent="0.3">
      <c r="B23" s="42">
        <v>4</v>
      </c>
      <c r="C23" s="43" t="s">
        <v>29</v>
      </c>
      <c r="D23" s="50" t="s">
        <v>32</v>
      </c>
      <c r="E23" s="44"/>
      <c r="F23" s="75" t="str">
        <f t="shared" si="0"/>
        <v>000</v>
      </c>
      <c r="G23" s="51"/>
      <c r="H23" s="52"/>
      <c r="I23" s="98"/>
      <c r="J23" s="64"/>
      <c r="K23" s="42">
        <v>4</v>
      </c>
      <c r="L23" s="43" t="s">
        <v>29</v>
      </c>
      <c r="M23" s="50" t="s">
        <v>32</v>
      </c>
      <c r="N23" s="53"/>
      <c r="O23" s="75" t="str">
        <f t="shared" si="1"/>
        <v>000</v>
      </c>
      <c r="P23" s="53"/>
      <c r="Q23" s="53"/>
      <c r="R23" s="103"/>
      <c r="S23" s="63"/>
    </row>
    <row r="24" spans="2:19" ht="20.100000000000001" customHeight="1" x14ac:dyDescent="0.3">
      <c r="B24" s="42">
        <v>5</v>
      </c>
      <c r="C24" s="43" t="s">
        <v>29</v>
      </c>
      <c r="D24" s="50" t="s">
        <v>87</v>
      </c>
      <c r="E24" s="50"/>
      <c r="F24" s="75" t="str">
        <f t="shared" si="0"/>
        <v>000</v>
      </c>
      <c r="G24" s="51"/>
      <c r="H24" s="52"/>
      <c r="I24" s="98"/>
      <c r="J24" s="64"/>
      <c r="K24" s="42">
        <v>5</v>
      </c>
      <c r="L24" s="43" t="s">
        <v>29</v>
      </c>
      <c r="M24" s="50" t="s">
        <v>87</v>
      </c>
      <c r="N24" s="53"/>
      <c r="O24" s="75" t="str">
        <f t="shared" si="1"/>
        <v>000</v>
      </c>
      <c r="P24" s="52"/>
      <c r="Q24" s="52"/>
      <c r="R24" s="98"/>
      <c r="S24" s="64"/>
    </row>
    <row r="25" spans="2:19" ht="20.100000000000001" customHeight="1" x14ac:dyDescent="0.3">
      <c r="B25" s="42">
        <v>6</v>
      </c>
      <c r="C25" s="43" t="s">
        <v>29</v>
      </c>
      <c r="D25" s="50" t="s">
        <v>87</v>
      </c>
      <c r="E25" s="50"/>
      <c r="F25" s="75" t="str">
        <f t="shared" si="0"/>
        <v>000</v>
      </c>
      <c r="G25" s="51"/>
      <c r="H25" s="52"/>
      <c r="I25" s="98"/>
      <c r="J25" s="64"/>
      <c r="K25" s="42">
        <v>6</v>
      </c>
      <c r="L25" s="43" t="s">
        <v>29</v>
      </c>
      <c r="M25" s="50" t="s">
        <v>87</v>
      </c>
      <c r="N25" s="53"/>
      <c r="O25" s="75" t="str">
        <f t="shared" si="1"/>
        <v>000</v>
      </c>
      <c r="P25" s="52"/>
      <c r="Q25" s="52"/>
      <c r="R25" s="98"/>
      <c r="S25" s="64"/>
    </row>
    <row r="26" spans="2:19" ht="20.100000000000001" customHeight="1" x14ac:dyDescent="0.3">
      <c r="B26" s="42">
        <v>7</v>
      </c>
      <c r="C26" s="43" t="s">
        <v>29</v>
      </c>
      <c r="D26" s="50" t="s">
        <v>87</v>
      </c>
      <c r="E26" s="50"/>
      <c r="F26" s="75" t="str">
        <f t="shared" si="0"/>
        <v>000</v>
      </c>
      <c r="G26" s="51"/>
      <c r="H26" s="52"/>
      <c r="I26" s="98"/>
      <c r="J26" s="64"/>
      <c r="K26" s="42">
        <v>7</v>
      </c>
      <c r="L26" s="43" t="s">
        <v>29</v>
      </c>
      <c r="M26" s="50" t="s">
        <v>87</v>
      </c>
      <c r="N26" s="53"/>
      <c r="O26" s="75" t="str">
        <f t="shared" si="1"/>
        <v>000</v>
      </c>
      <c r="P26" s="52"/>
      <c r="Q26" s="52"/>
      <c r="R26" s="98"/>
      <c r="S26" s="64"/>
    </row>
    <row r="27" spans="2:19" ht="66" customHeight="1" thickBot="1" x14ac:dyDescent="0.35">
      <c r="B27" s="171" t="s">
        <v>103</v>
      </c>
      <c r="C27" s="172"/>
      <c r="D27" s="172"/>
      <c r="E27" s="172"/>
      <c r="F27" s="172"/>
      <c r="G27" s="173"/>
      <c r="H27" s="45">
        <f>SUM(H20:H26)</f>
        <v>9</v>
      </c>
      <c r="I27" s="96"/>
      <c r="J27" s="54" t="s">
        <v>107</v>
      </c>
      <c r="K27" s="179" t="s">
        <v>132</v>
      </c>
      <c r="L27" s="180"/>
      <c r="M27" s="180"/>
      <c r="N27" s="180"/>
      <c r="O27" s="180"/>
      <c r="P27" s="180"/>
      <c r="Q27" s="45">
        <f>SUM(Q20:Q26)</f>
        <v>9</v>
      </c>
      <c r="R27" s="96"/>
      <c r="S27" s="54" t="s">
        <v>106</v>
      </c>
    </row>
    <row r="28" spans="2:19" ht="40.5" customHeight="1" x14ac:dyDescent="0.3">
      <c r="B28" s="181" t="s">
        <v>128</v>
      </c>
      <c r="C28" s="182"/>
      <c r="D28" s="182"/>
      <c r="E28" s="182"/>
      <c r="F28" s="182"/>
      <c r="G28" s="182"/>
      <c r="H28" s="182"/>
      <c r="I28" s="182"/>
      <c r="J28" s="183"/>
      <c r="K28" s="187" t="s">
        <v>129</v>
      </c>
      <c r="L28" s="188"/>
      <c r="M28" s="188"/>
      <c r="N28" s="188"/>
      <c r="O28" s="188"/>
      <c r="P28" s="188"/>
      <c r="Q28" s="188"/>
      <c r="R28" s="189"/>
      <c r="S28" s="190"/>
    </row>
    <row r="29" spans="2:19" ht="34.5" customHeight="1" thickBot="1" x14ac:dyDescent="0.35">
      <c r="B29" s="184"/>
      <c r="C29" s="185"/>
      <c r="D29" s="185"/>
      <c r="E29" s="185"/>
      <c r="F29" s="185"/>
      <c r="G29" s="185"/>
      <c r="H29" s="185"/>
      <c r="I29" s="185"/>
      <c r="J29" s="186"/>
      <c r="K29" s="191"/>
      <c r="L29" s="192"/>
      <c r="M29" s="192"/>
      <c r="N29" s="192"/>
      <c r="O29" s="192"/>
      <c r="P29" s="192"/>
      <c r="Q29" s="192"/>
      <c r="R29" s="193"/>
      <c r="S29" s="194"/>
    </row>
    <row r="30" spans="2:19" ht="20.100000000000001" customHeight="1" x14ac:dyDescent="0.3">
      <c r="B30" s="47">
        <v>1</v>
      </c>
      <c r="C30" s="48" t="s">
        <v>32</v>
      </c>
      <c r="D30" s="48"/>
      <c r="E30" s="48"/>
      <c r="F30" s="75" t="str">
        <f t="shared" ref="F30:F37" si="2">MID(E30,4,1)&amp;"000"</f>
        <v>000</v>
      </c>
      <c r="G30" s="48"/>
      <c r="H30" s="48"/>
      <c r="I30" s="97"/>
      <c r="J30" s="65"/>
      <c r="K30" s="47">
        <v>1</v>
      </c>
      <c r="L30" s="48" t="s">
        <v>32</v>
      </c>
      <c r="M30" s="48"/>
      <c r="N30" s="48"/>
      <c r="O30" s="75" t="str">
        <f t="shared" ref="O30:O37" si="3">MID(N30,4,1)&amp;"000"</f>
        <v>000</v>
      </c>
      <c r="P30" s="48"/>
      <c r="Q30" s="48"/>
      <c r="R30" s="97"/>
      <c r="S30" s="65"/>
    </row>
    <row r="31" spans="2:19" ht="20.100000000000001" customHeight="1" x14ac:dyDescent="0.3">
      <c r="B31" s="42">
        <v>2</v>
      </c>
      <c r="C31" s="43" t="s">
        <v>32</v>
      </c>
      <c r="D31" s="43"/>
      <c r="E31" s="43"/>
      <c r="F31" s="75" t="str">
        <f t="shared" si="2"/>
        <v>000</v>
      </c>
      <c r="G31" s="43"/>
      <c r="H31" s="43"/>
      <c r="I31" s="95"/>
      <c r="J31" s="60"/>
      <c r="K31" s="42">
        <v>2</v>
      </c>
      <c r="L31" s="43" t="s">
        <v>32</v>
      </c>
      <c r="M31" s="43"/>
      <c r="N31" s="43"/>
      <c r="O31" s="75" t="str">
        <f t="shared" si="3"/>
        <v>000</v>
      </c>
      <c r="P31" s="43"/>
      <c r="Q31" s="43"/>
      <c r="R31" s="95"/>
      <c r="S31" s="60"/>
    </row>
    <row r="32" spans="2:19" ht="20.100000000000001" customHeight="1" x14ac:dyDescent="0.3">
      <c r="B32" s="42">
        <v>3</v>
      </c>
      <c r="C32" s="43" t="s">
        <v>32</v>
      </c>
      <c r="D32" s="43"/>
      <c r="E32" s="43"/>
      <c r="F32" s="75" t="str">
        <f t="shared" si="2"/>
        <v>000</v>
      </c>
      <c r="G32" s="43"/>
      <c r="H32" s="43"/>
      <c r="I32" s="95"/>
      <c r="J32" s="60"/>
      <c r="K32" s="42">
        <v>3</v>
      </c>
      <c r="L32" s="43" t="s">
        <v>32</v>
      </c>
      <c r="M32" s="43"/>
      <c r="N32" s="43"/>
      <c r="O32" s="75" t="str">
        <f t="shared" si="3"/>
        <v>000</v>
      </c>
      <c r="P32" s="43"/>
      <c r="Q32" s="43"/>
      <c r="R32" s="95"/>
      <c r="S32" s="60"/>
    </row>
    <row r="33" spans="2:19" ht="20.100000000000001" customHeight="1" x14ac:dyDescent="0.3">
      <c r="B33" s="42">
        <v>4</v>
      </c>
      <c r="C33" s="119" t="s">
        <v>33</v>
      </c>
      <c r="D33" s="43"/>
      <c r="E33" s="43"/>
      <c r="F33" s="75" t="str">
        <f t="shared" si="2"/>
        <v>000</v>
      </c>
      <c r="G33" s="43"/>
      <c r="H33" s="43"/>
      <c r="I33" s="95"/>
      <c r="J33" s="60" t="s">
        <v>119</v>
      </c>
      <c r="K33" s="42">
        <v>4</v>
      </c>
      <c r="L33" s="119" t="s">
        <v>33</v>
      </c>
      <c r="M33" s="43"/>
      <c r="N33" s="43"/>
      <c r="O33" s="75" t="str">
        <f t="shared" si="3"/>
        <v>000</v>
      </c>
      <c r="P33" s="43"/>
      <c r="Q33" s="43"/>
      <c r="R33" s="95"/>
      <c r="S33" s="60" t="s">
        <v>120</v>
      </c>
    </row>
    <row r="34" spans="2:19" ht="20.100000000000001" customHeight="1" x14ac:dyDescent="0.3">
      <c r="B34" s="42">
        <v>5</v>
      </c>
      <c r="C34" s="119" t="s">
        <v>33</v>
      </c>
      <c r="D34" s="43"/>
      <c r="E34" s="43"/>
      <c r="F34" s="75" t="str">
        <f t="shared" si="2"/>
        <v>000</v>
      </c>
      <c r="G34" s="43"/>
      <c r="H34" s="43"/>
      <c r="I34" s="95"/>
      <c r="J34" s="60" t="s">
        <v>119</v>
      </c>
      <c r="K34" s="42">
        <v>5</v>
      </c>
      <c r="L34" s="119" t="s">
        <v>33</v>
      </c>
      <c r="M34" s="43"/>
      <c r="N34" s="43"/>
      <c r="O34" s="75" t="str">
        <f t="shared" si="3"/>
        <v>000</v>
      </c>
      <c r="P34" s="43"/>
      <c r="Q34" s="43"/>
      <c r="R34" s="95"/>
      <c r="S34" s="60" t="s">
        <v>120</v>
      </c>
    </row>
    <row r="35" spans="2:19" ht="20.100000000000001" customHeight="1" x14ac:dyDescent="0.3">
      <c r="B35" s="42">
        <v>1</v>
      </c>
      <c r="C35" s="119" t="s">
        <v>33</v>
      </c>
      <c r="D35" s="43"/>
      <c r="E35" s="43"/>
      <c r="F35" s="75" t="str">
        <f t="shared" si="2"/>
        <v>000</v>
      </c>
      <c r="G35" s="43"/>
      <c r="H35" s="43"/>
      <c r="I35" s="95"/>
      <c r="J35" s="60" t="s">
        <v>119</v>
      </c>
      <c r="K35" s="42">
        <v>6</v>
      </c>
      <c r="L35" s="119" t="s">
        <v>33</v>
      </c>
      <c r="M35" s="43"/>
      <c r="N35" s="43"/>
      <c r="O35" s="75" t="str">
        <f t="shared" si="3"/>
        <v>000</v>
      </c>
      <c r="P35" s="43"/>
      <c r="Q35" s="43"/>
      <c r="R35" s="95"/>
      <c r="S35" s="60" t="s">
        <v>120</v>
      </c>
    </row>
    <row r="36" spans="2:19" ht="20.100000000000001" customHeight="1" x14ac:dyDescent="0.3">
      <c r="B36" s="42">
        <v>2</v>
      </c>
      <c r="C36" s="119" t="s">
        <v>33</v>
      </c>
      <c r="D36" s="43"/>
      <c r="E36" s="43"/>
      <c r="F36" s="75" t="str">
        <f t="shared" si="2"/>
        <v>000</v>
      </c>
      <c r="G36" s="43"/>
      <c r="H36" s="43"/>
      <c r="I36" s="95"/>
      <c r="J36" s="60" t="s">
        <v>119</v>
      </c>
      <c r="K36" s="42">
        <v>7</v>
      </c>
      <c r="L36" s="119" t="s">
        <v>33</v>
      </c>
      <c r="M36" s="43"/>
      <c r="N36" s="43"/>
      <c r="O36" s="75" t="str">
        <f t="shared" si="3"/>
        <v>000</v>
      </c>
      <c r="P36" s="43"/>
      <c r="Q36" s="43"/>
      <c r="R36" s="95"/>
      <c r="S36" s="60" t="s">
        <v>120</v>
      </c>
    </row>
    <row r="37" spans="2:19" ht="20.100000000000001" customHeight="1" x14ac:dyDescent="0.3">
      <c r="B37" s="42">
        <v>3</v>
      </c>
      <c r="C37" s="119" t="s">
        <v>33</v>
      </c>
      <c r="D37" s="43"/>
      <c r="E37" s="43"/>
      <c r="F37" s="75" t="str">
        <f t="shared" si="2"/>
        <v>000</v>
      </c>
      <c r="G37" s="43"/>
      <c r="H37" s="43"/>
      <c r="I37" s="95"/>
      <c r="J37" s="60" t="s">
        <v>119</v>
      </c>
      <c r="K37" s="42">
        <v>8</v>
      </c>
      <c r="L37" s="119" t="s">
        <v>33</v>
      </c>
      <c r="M37" s="43"/>
      <c r="N37" s="43"/>
      <c r="O37" s="75" t="str">
        <f t="shared" si="3"/>
        <v>000</v>
      </c>
      <c r="P37" s="43"/>
      <c r="Q37" s="43"/>
      <c r="R37" s="95"/>
      <c r="S37" s="60" t="s">
        <v>120</v>
      </c>
    </row>
    <row r="38" spans="2:19" ht="20.100000000000001" customHeight="1" thickBot="1" x14ac:dyDescent="0.35">
      <c r="B38" s="171" t="s">
        <v>24</v>
      </c>
      <c r="C38" s="172"/>
      <c r="D38" s="172"/>
      <c r="E38" s="172"/>
      <c r="F38" s="172"/>
      <c r="G38" s="173"/>
      <c r="H38" s="55">
        <f>SUM(H30:H37)</f>
        <v>0</v>
      </c>
      <c r="I38" s="99"/>
      <c r="J38" s="64"/>
      <c r="K38" s="177" t="s">
        <v>24</v>
      </c>
      <c r="L38" s="178"/>
      <c r="M38" s="178"/>
      <c r="N38" s="178"/>
      <c r="O38" s="178"/>
      <c r="P38" s="178"/>
      <c r="Q38" s="55">
        <f>SUM(Q30:Q37)</f>
        <v>0</v>
      </c>
      <c r="R38" s="99"/>
      <c r="S38" s="64"/>
    </row>
    <row r="39" spans="2:19" ht="50.25" customHeight="1" thickBot="1" x14ac:dyDescent="0.35">
      <c r="B39" s="174" t="s">
        <v>105</v>
      </c>
      <c r="C39" s="175"/>
      <c r="D39" s="175"/>
      <c r="E39" s="175"/>
      <c r="F39" s="175"/>
      <c r="G39" s="176"/>
      <c r="H39" s="56">
        <f>SUM(H19,H27,H38)</f>
        <v>30</v>
      </c>
      <c r="I39" s="100"/>
      <c r="J39" s="66"/>
      <c r="K39" s="174" t="s">
        <v>105</v>
      </c>
      <c r="L39" s="175"/>
      <c r="M39" s="175"/>
      <c r="N39" s="175"/>
      <c r="O39" s="175"/>
      <c r="P39" s="176"/>
      <c r="Q39" s="56">
        <f>SUM(Q19,Q27,Q38)</f>
        <v>30</v>
      </c>
      <c r="R39" s="100"/>
      <c r="S39" s="66"/>
    </row>
    <row r="41" spans="2:19" s="35" customFormat="1" ht="20.25" x14ac:dyDescent="0.3">
      <c r="B41" s="32" t="s">
        <v>52</v>
      </c>
      <c r="J41" s="67"/>
      <c r="S41" s="67"/>
    </row>
    <row r="42" spans="2:19" s="35" customFormat="1" ht="20.25" x14ac:dyDescent="0.3">
      <c r="B42" s="32" t="s">
        <v>49</v>
      </c>
      <c r="J42" s="67"/>
      <c r="S42" s="67"/>
    </row>
    <row r="43" spans="2:19" s="35" customFormat="1" ht="20.25" x14ac:dyDescent="0.3">
      <c r="B43" s="32" t="s">
        <v>51</v>
      </c>
      <c r="C43" s="32"/>
      <c r="D43" s="32"/>
      <c r="E43" s="32"/>
      <c r="J43" s="67"/>
      <c r="K43" s="32"/>
      <c r="L43" s="32"/>
      <c r="M43" s="32"/>
      <c r="N43" s="32"/>
      <c r="S43" s="67"/>
    </row>
    <row r="44" spans="2:19" s="35" customFormat="1" ht="20.25" x14ac:dyDescent="0.3">
      <c r="B44" s="32" t="s">
        <v>50</v>
      </c>
      <c r="C44" s="32"/>
      <c r="D44" s="32"/>
      <c r="E44" s="32"/>
      <c r="J44" s="67"/>
      <c r="K44" s="32"/>
      <c r="L44" s="32"/>
      <c r="M44" s="32"/>
      <c r="N44" s="32"/>
      <c r="S44" s="67"/>
    </row>
    <row r="45" spans="2:19" s="35" customFormat="1" ht="20.25" x14ac:dyDescent="0.3">
      <c r="B45" s="38" t="s">
        <v>2</v>
      </c>
      <c r="C45" s="38"/>
      <c r="D45" s="38"/>
      <c r="E45" s="38"/>
      <c r="J45" s="67"/>
      <c r="K45" s="38"/>
      <c r="L45" s="38"/>
      <c r="M45" s="38"/>
      <c r="N45" s="38"/>
      <c r="S45" s="67"/>
    </row>
    <row r="46" spans="2:19" s="35" customFormat="1" ht="20.25" x14ac:dyDescent="0.3">
      <c r="B46" s="38" t="s">
        <v>53</v>
      </c>
      <c r="J46" s="67"/>
      <c r="S46" s="67"/>
    </row>
  </sheetData>
  <mergeCells count="13">
    <mergeCell ref="B39:G39"/>
    <mergeCell ref="K39:P39"/>
    <mergeCell ref="B38:G38"/>
    <mergeCell ref="K38:P38"/>
    <mergeCell ref="B27:G27"/>
    <mergeCell ref="K27:P27"/>
    <mergeCell ref="B28:J29"/>
    <mergeCell ref="K28:S29"/>
    <mergeCell ref="B1:S1"/>
    <mergeCell ref="B10:J10"/>
    <mergeCell ref="K10:S10"/>
    <mergeCell ref="B19:G19"/>
    <mergeCell ref="K19:P19"/>
  </mergeCells>
  <phoneticPr fontId="2" type="noConversion"/>
  <conditionalFormatting sqref="X1:X2">
    <cfRule type="cellIs" dxfId="2" priority="15" operator="greaterThan">
      <formula>2900</formula>
    </cfRule>
  </conditionalFormatting>
  <conditionalFormatting sqref="F1:F1048576">
    <cfRule type="cellIs" dxfId="1" priority="2" operator="greaterThan">
      <formula>2000</formula>
    </cfRule>
  </conditionalFormatting>
  <conditionalFormatting sqref="O1:O1048576">
    <cfRule type="cellIs" dxfId="0" priority="1" operator="greaterThan">
      <formula>2000</formula>
    </cfRule>
  </conditionalFormatting>
  <pageMargins left="0.7" right="0.7" top="0.75" bottom="0.75" header="0.3" footer="0.3"/>
  <pageSetup paperSize="9" scale="44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2021학번 이후~(심화)생명과학</vt:lpstr>
      <vt:lpstr>2021학번 이후~(심화)바이오산업학</vt:lpstr>
      <vt:lpstr>~2020학번까지</vt:lpstr>
      <vt:lpstr>'~2020학번까지'!Print_Area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승현 Jo</dc:creator>
  <cp:lastModifiedBy>Jo승현</cp:lastModifiedBy>
  <cp:lastPrinted>2024-09-04T02:04:12Z</cp:lastPrinted>
  <dcterms:created xsi:type="dcterms:W3CDTF">2024-06-03T07:55:02Z</dcterms:created>
  <dcterms:modified xsi:type="dcterms:W3CDTF">2026-03-05T08:38:01Z</dcterms:modified>
</cp:coreProperties>
</file>